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19" i="1" l="1"/>
  <c r="E309" i="1"/>
  <c r="E339" i="1"/>
  <c r="E360" i="1"/>
  <c r="E373" i="1"/>
  <c r="E384" i="1"/>
  <c r="E393" i="1"/>
  <c r="E414" i="1"/>
  <c r="E427" i="1"/>
  <c r="E441" i="1"/>
  <c r="E449" i="1"/>
  <c r="E453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<sst xmlns="http://schemas.openxmlformats.org/spreadsheetml/2006/main" count="170" uniqueCount="68">
  <si>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</si>
  <si>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</si>
  <si>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</si>
  <si>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</si>
  <si>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</si>
  <si>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</si>
  <si>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</si>
  <si>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</si>
  <si>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</si>
  <si>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</si>
  <si>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</si>
  <si>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</si>
  <si>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</si>
  <si>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</si>
  <si>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</si>
  <si>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</si>
  <si>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</si>
  <si>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</si>
  <si>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</si>
  <si>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</si>
  <si>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</si>
  <si>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</si>
  <si>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</si>
  <si>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</si>
  <si>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</si>
  <si>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</si>
  <si>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</si>
  <si>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</si>
  <si>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</si>
  <si>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</si>
  <si>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</si>
  <si>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</si>
  <si>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</si>
  <si>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</si>
  <si>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</si>
  <si>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</si>
  <si>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</si>
  <si>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</si>
  <si>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</si>
  <si>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</si>
  <si>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</si>
  <si>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</si>
  <si>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</si>
  <si>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</si>
  <si>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</si>
  <si>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</si>
  <si>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</si>
  <si>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</si>
  <si>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Vega</t>
  </si>
  <si>
    <t>Phoenix pharma</t>
  </si>
  <si>
    <t>Valjevo</t>
  </si>
  <si>
    <t>Farmalogist</t>
  </si>
  <si>
    <t>Sopharma</t>
  </si>
  <si>
    <t>Makler</t>
  </si>
  <si>
    <t>Pharmaswiss</t>
  </si>
  <si>
    <t>Labteh</t>
  </si>
  <si>
    <t>Future pharm</t>
  </si>
  <si>
    <t>Magna pharmacia</t>
  </si>
  <si>
    <t>Opticus</t>
  </si>
  <si>
    <t>Датум уноса 10.01.2025 год.</t>
  </si>
  <si>
    <t>на дан 09.01.2025.год.</t>
  </si>
  <si>
    <t>Adoc</t>
  </si>
  <si>
    <t>Amicus</t>
  </si>
  <si>
    <t>Fresenius</t>
  </si>
  <si>
    <t>Vrsac</t>
  </si>
  <si>
    <t>Mediv</t>
  </si>
  <si>
    <t>Atan mark</t>
  </si>
  <si>
    <t>Layon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</si>
</sst>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5"/>
  <sheetViews>
    <sheetView tabSelected="1" topLeftCell="A211" workbookViewId="0">
      <selection activeCell="K227" sqref="K227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60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51</v>
      </c>
      <c r="D14" s="18" t="s">
        <v>47</v>
      </c>
      <c r="E14" s="45">
        <v>7227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52</v>
      </c>
      <c r="D15" s="18" t="s">
        <v>47</v>
      </c>
      <c r="E15" s="45">
        <v>138220.5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48</v>
      </c>
      <c r="D16" s="18" t="s">
        <v>50</v>
      </c>
      <c r="E16" s="45">
        <v>155575.20000000001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48</v>
      </c>
      <c r="D17" s="18" t="s">
        <v>50</v>
      </c>
      <c r="E17" s="45">
        <v>15180</v>
      </c>
    </row>
    <row r="18" spans="2:5" x14ac:dyDescent="0.25">
      <c r="B18" s="17" t="s">
        <v>9</v>
      </c>
      <c r="C18" s="44" t="s">
        <v>48</v>
      </c>
      <c r="D18" s="35" t="s">
        <v>50</v>
      </c>
      <c r="E18" s="45">
        <v>55506</v>
      </c>
    </row>
    <row r="19" spans="2:5" x14ac:dyDescent="0.25">
      <c r="B19" s="17" t="s">
        <v>10</v>
      </c>
      <c r="C19" s="44" t="s">
        <v>52</v>
      </c>
      <c r="D19" s="18" t="s">
        <v>47</v>
      </c>
      <c r="E19" s="45">
        <v>91682.8</v>
      </c>
    </row>
    <row r="20" spans="2:5" x14ac:dyDescent="0.25">
      <c r="B20" s="17" t="s">
        <v>11</v>
      </c>
      <c r="C20" s="44" t="s">
        <v>49</v>
      </c>
      <c r="D20" s="18" t="s">
        <v>47</v>
      </c>
      <c r="E20" s="45">
        <v>1718.75</v>
      </c>
    </row>
    <row r="21" spans="2:5" x14ac:dyDescent="0.25">
      <c r="B21" s="17"/>
      <c r="C21" s="44" t="s">
        <v>49</v>
      </c>
      <c r="D21" s="18" t="s">
        <v>47</v>
      </c>
      <c r="E21" s="45">
        <v>15468.75</v>
      </c>
    </row>
    <row r="22" spans="2:5" x14ac:dyDescent="0.25">
      <c r="B22" s="17"/>
      <c r="C22" s="44" t="s">
        <v>51</v>
      </c>
      <c r="D22" s="18" t="s">
        <v>47</v>
      </c>
      <c r="E22" s="45">
        <v>196474.96</v>
      </c>
    </row>
    <row r="23" spans="2:5" x14ac:dyDescent="0.25">
      <c r="B23" s="17"/>
      <c r="C23" s="44" t="s">
        <v>52</v>
      </c>
      <c r="D23" s="54" t="s">
        <v>47</v>
      </c>
      <c r="E23" s="45">
        <v>176684.2</v>
      </c>
    </row>
    <row r="24" spans="2:5" x14ac:dyDescent="0.25">
      <c r="B24" s="17"/>
      <c r="C24" s="44" t="s">
        <v>48</v>
      </c>
      <c r="D24" s="18" t="s">
        <v>50</v>
      </c>
      <c r="E24" s="45">
        <v>6033.5</v>
      </c>
    </row>
    <row r="25" spans="2:5" x14ac:dyDescent="0.25">
      <c r="B25" s="17"/>
      <c r="C25" s="44" t="s">
        <v>48</v>
      </c>
      <c r="D25" s="18" t="s">
        <v>50</v>
      </c>
      <c r="E25" s="45">
        <v>13684</v>
      </c>
    </row>
    <row r="26" spans="2:5" x14ac:dyDescent="0.25">
      <c r="B26" s="17"/>
      <c r="C26" s="44" t="s">
        <v>48</v>
      </c>
      <c r="D26" s="18" t="s">
        <v>50</v>
      </c>
      <c r="E26" s="45">
        <v>18216</v>
      </c>
    </row>
    <row r="27" spans="2:5" x14ac:dyDescent="0.25">
      <c r="B27" s="17"/>
      <c r="C27" s="44" t="s">
        <v>51</v>
      </c>
      <c r="D27" s="18" t="s">
        <v>47</v>
      </c>
      <c r="E27" s="45">
        <v>65043</v>
      </c>
    </row>
    <row r="28" spans="2:5" x14ac:dyDescent="0.25">
      <c r="B28" s="17"/>
      <c r="C28" s="44" t="s">
        <v>51</v>
      </c>
      <c r="D28" s="18" t="s">
        <v>47</v>
      </c>
      <c r="E28" s="45">
        <v>380689.98</v>
      </c>
    </row>
    <row r="29" spans="2:5" x14ac:dyDescent="0.25">
      <c r="B29" s="17"/>
      <c r="C29" s="44" t="s">
        <v>57</v>
      </c>
      <c r="D29" s="18" t="s">
        <v>47</v>
      </c>
      <c r="E29" s="45">
        <v>94259</v>
      </c>
    </row>
    <row r="30" spans="2:5" x14ac:dyDescent="0.25">
      <c r="B30" s="17"/>
      <c r="C30" s="44" t="s">
        <v>52</v>
      </c>
      <c r="D30" s="18" t="s">
        <v>47</v>
      </c>
      <c r="E30" s="45">
        <v>76862.28</v>
      </c>
    </row>
    <row r="31" spans="2:5" x14ac:dyDescent="0.25">
      <c r="B31" s="17"/>
      <c r="C31" s="44" t="s">
        <v>49</v>
      </c>
      <c r="D31" s="18" t="s">
        <v>47</v>
      </c>
      <c r="E31" s="45">
        <v>333960</v>
      </c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31"/>
    </row>
    <row r="46" spans="2:5" s="1" customFormat="1" x14ac:dyDescent="0.25">
      <c r="B46" s="17"/>
      <c r="C46" s="44"/>
      <c r="D46" s="18"/>
      <c r="E46" s="40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35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44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s="1" customFormat="1" x14ac:dyDescent="0.25">
      <c r="B74" s="17"/>
      <c r="C74" s="18"/>
      <c r="D74" s="18"/>
      <c r="E74" s="35"/>
    </row>
    <row r="75" spans="2:5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s="1" customFormat="1" x14ac:dyDescent="0.25">
      <c r="B216" s="17"/>
      <c r="C216" s="18"/>
      <c r="D216" s="18"/>
      <c r="E216" s="31"/>
    </row>
    <row r="217" spans="2:13" x14ac:dyDescent="0.25">
      <c r="B217" s="17"/>
      <c r="C217" s="18"/>
      <c r="D217" s="18"/>
      <c r="E217" s="31"/>
    </row>
    <row r="218" spans="2:13" ht="16.5" thickBot="1" x14ac:dyDescent="0.3">
      <c r="B218" s="20"/>
      <c r="C218" s="18"/>
      <c r="D218" s="18"/>
      <c r="E218" s="31"/>
    </row>
    <row r="219" spans="2:13" ht="16.5" thickBot="1" x14ac:dyDescent="0.3">
      <c r="B219" s="10" t="s">
        <v>12</v>
      </c>
      <c r="C219" s="1"/>
      <c r="D219" s="1"/>
      <c r="E219" s="32">
        <f>SUM(E14:E217)</f>
        <v>1842485.92</v>
      </c>
    </row>
    <row r="220" spans="2:13" ht="16.5" thickBot="1" x14ac:dyDescent="0.3">
      <c r="B220" s="1"/>
      <c r="C220" s="1"/>
      <c r="D220" s="1"/>
    </row>
    <row r="221" spans="2:13" s="1" customFormat="1" x14ac:dyDescent="0.25">
      <c r="B221" s="14"/>
      <c r="C221" s="22" t="s">
        <v>5</v>
      </c>
      <c r="D221" s="19" t="s">
        <v>6</v>
      </c>
      <c r="E221" s="30" t="s">
        <v>7</v>
      </c>
    </row>
    <row r="222" spans="2:13" s="1" customFormat="1" x14ac:dyDescent="0.25">
      <c r="B222" s="15"/>
      <c r="C222" s="41" t="s">
        <v>48</v>
      </c>
      <c r="D222" s="18" t="s">
        <v>50</v>
      </c>
      <c r="E222" s="42">
        <v>21216</v>
      </c>
    </row>
    <row r="223" spans="2:13" s="1" customFormat="1" x14ac:dyDescent="0.25">
      <c r="B223" s="15"/>
      <c r="C223" s="41" t="s">
        <v>48</v>
      </c>
      <c r="D223" s="18" t="s">
        <v>50</v>
      </c>
      <c r="E223" s="31">
        <v>61980</v>
      </c>
      <c r="M223" s="1" t="s">
        <v>22</v>
      </c>
    </row>
    <row r="224" spans="2:13" s="1" customFormat="1" x14ac:dyDescent="0.25">
      <c r="B224" s="15"/>
      <c r="C224" s="41" t="s">
        <v>55</v>
      </c>
      <c r="D224" s="18" t="s">
        <v>47</v>
      </c>
      <c r="E224" s="31">
        <v>468210</v>
      </c>
    </row>
    <row r="225" spans="2:6" s="1" customFormat="1" x14ac:dyDescent="0.25">
      <c r="B225" s="15" t="s">
        <v>42</v>
      </c>
      <c r="C225" s="41" t="s">
        <v>65</v>
      </c>
      <c r="D225" s="18" t="s">
        <v>47</v>
      </c>
      <c r="E225" s="31">
        <v>13200</v>
      </c>
      <c r="F225" s="53"/>
    </row>
    <row r="226" spans="2:6" s="1" customFormat="1" x14ac:dyDescent="0.25">
      <c r="B226" s="15" t="s">
        <v>23</v>
      </c>
      <c r="C226" s="41" t="s">
        <v>65</v>
      </c>
      <c r="D226" s="18" t="s">
        <v>47</v>
      </c>
      <c r="E226" s="31">
        <v>11000</v>
      </c>
      <c r="F226" s="53"/>
    </row>
    <row r="227" spans="2:6" s="1" customFormat="1" x14ac:dyDescent="0.25">
      <c r="B227" s="15" t="s">
        <v>10</v>
      </c>
      <c r="C227" s="41" t="s">
        <v>56</v>
      </c>
      <c r="D227" s="18" t="s">
        <v>47</v>
      </c>
      <c r="E227" s="31">
        <v>12595</v>
      </c>
      <c r="F227" s="53"/>
    </row>
    <row r="228" spans="2:6" s="1" customFormat="1" x14ac:dyDescent="0.25">
      <c r="B228" s="15" t="s">
        <v>24</v>
      </c>
      <c r="C228" s="41" t="s">
        <v>66</v>
      </c>
      <c r="D228" s="18" t="s">
        <v>47</v>
      </c>
      <c r="E228" s="31">
        <v>106080</v>
      </c>
    </row>
    <row r="229" spans="2:6" s="1" customFormat="1" x14ac:dyDescent="0.25">
      <c r="B229" s="15"/>
      <c r="C229" s="41" t="s">
        <v>57</v>
      </c>
      <c r="D229" s="18" t="s">
        <v>47</v>
      </c>
      <c r="E229" s="31">
        <v>7344012.4900000002</v>
      </c>
    </row>
    <row r="230" spans="2:6" s="1" customFormat="1" x14ac:dyDescent="0.25">
      <c r="B230" s="15"/>
      <c r="C230" s="41" t="s">
        <v>67</v>
      </c>
      <c r="D230" s="18" t="s">
        <v>47</v>
      </c>
      <c r="E230" s="31">
        <v>10200</v>
      </c>
    </row>
    <row r="231" spans="2:6" s="1" customFormat="1" x14ac:dyDescent="0.25">
      <c r="B231" s="15"/>
      <c r="C231" s="41" t="s">
        <v>56</v>
      </c>
      <c r="D231" s="18" t="s">
        <v>47</v>
      </c>
      <c r="E231" s="31">
        <v>47905</v>
      </c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5"/>
      <c r="C238" s="41"/>
      <c r="D238" s="18"/>
      <c r="E238" s="31"/>
    </row>
    <row r="239" spans="2:6" s="1" customFormat="1" x14ac:dyDescent="0.25">
      <c r="B239" s="17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31"/>
    </row>
    <row r="247" spans="2:5" s="1" customFormat="1" x14ac:dyDescent="0.25">
      <c r="B247" s="15"/>
      <c r="C247" s="41"/>
      <c r="D247" s="18"/>
      <c r="E247" s="43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4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x14ac:dyDescent="0.25">
      <c r="B307" s="15"/>
      <c r="C307" s="21"/>
      <c r="D307" s="18"/>
      <c r="E307" s="31"/>
    </row>
    <row r="308" spans="2:8" s="1" customFormat="1" ht="16.5" thickBot="1" x14ac:dyDescent="0.3">
      <c r="B308" s="23"/>
      <c r="C308" s="21"/>
      <c r="D308" s="18"/>
      <c r="E308" s="31"/>
    </row>
    <row r="309" spans="2:8" s="1" customFormat="1" ht="16.5" thickBot="1" x14ac:dyDescent="0.3">
      <c r="B309" s="10" t="s">
        <v>12</v>
      </c>
      <c r="E309" s="32">
        <f>SUM(E222:E308)</f>
        <v>8096398.4900000002</v>
      </c>
    </row>
    <row r="311" spans="2:8" ht="16.5" thickBot="1" x14ac:dyDescent="0.3">
      <c r="B311" s="1"/>
      <c r="C311" s="1"/>
      <c r="D311" s="1"/>
      <c r="H311" s="28"/>
    </row>
    <row r="312" spans="2:8" x14ac:dyDescent="0.25">
      <c r="B312" s="14"/>
      <c r="C312" s="22" t="s">
        <v>5</v>
      </c>
      <c r="D312" s="19" t="s">
        <v>6</v>
      </c>
      <c r="E312" s="30" t="s">
        <v>7</v>
      </c>
    </row>
    <row r="313" spans="2:8" x14ac:dyDescent="0.25">
      <c r="B313" s="15"/>
      <c r="C313" s="21" t="s">
        <v>54</v>
      </c>
      <c r="D313" s="35" t="s">
        <v>47</v>
      </c>
      <c r="E313" s="31">
        <v>55502.15</v>
      </c>
    </row>
    <row r="314" spans="2:8" x14ac:dyDescent="0.25">
      <c r="B314" s="15"/>
      <c r="C314" s="21" t="s">
        <v>61</v>
      </c>
      <c r="D314" s="18" t="s">
        <v>47</v>
      </c>
      <c r="E314" s="35">
        <v>1036750</v>
      </c>
    </row>
    <row r="315" spans="2:8" x14ac:dyDescent="0.25">
      <c r="B315" s="15" t="s">
        <v>13</v>
      </c>
      <c r="C315" s="21"/>
      <c r="D315" s="18"/>
      <c r="E315" s="35"/>
    </row>
    <row r="316" spans="2:8" x14ac:dyDescent="0.25">
      <c r="B316" s="15" t="s">
        <v>14</v>
      </c>
      <c r="C316" s="21"/>
      <c r="D316" s="18"/>
      <c r="E316" s="35"/>
    </row>
    <row r="317" spans="2:8" x14ac:dyDescent="0.25">
      <c r="B317" s="17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x14ac:dyDescent="0.25">
      <c r="B323" s="15"/>
      <c r="C323" s="21"/>
      <c r="D323" s="18"/>
      <c r="E323" s="35"/>
      <c r="F323" s="1"/>
      <c r="G323" s="1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s="1" customFormat="1" x14ac:dyDescent="0.25">
      <c r="B333" s="15"/>
      <c r="C333" s="21"/>
      <c r="D333" s="18"/>
      <c r="E333" s="35"/>
    </row>
    <row r="334" spans="2:7" x14ac:dyDescent="0.25">
      <c r="B334" s="15"/>
      <c r="C334" s="21"/>
      <c r="D334" s="18"/>
      <c r="E334" s="35"/>
      <c r="F334" s="1"/>
      <c r="G334" s="1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s="1" customFormat="1" x14ac:dyDescent="0.25">
      <c r="B337" s="15"/>
      <c r="C337" s="21"/>
      <c r="D337" s="18"/>
      <c r="E337" s="35"/>
    </row>
    <row r="338" spans="2:12" ht="16.5" thickBot="1" x14ac:dyDescent="0.3">
      <c r="B338" s="23"/>
      <c r="C338" s="21"/>
      <c r="D338" s="18"/>
      <c r="E338" s="31"/>
      <c r="F338" s="1"/>
      <c r="G338" s="1"/>
      <c r="H338" s="1"/>
      <c r="I338" s="1"/>
      <c r="J338" s="1"/>
      <c r="K338" s="1"/>
      <c r="L338" s="1"/>
    </row>
    <row r="339" spans="2:12" ht="16.5" thickBot="1" x14ac:dyDescent="0.3">
      <c r="B339" s="10" t="s">
        <v>12</v>
      </c>
      <c r="C339" s="1"/>
      <c r="D339" s="1"/>
      <c r="E339" s="32">
        <f>SUM(E313:E338)</f>
        <v>1092252.1499999999</v>
      </c>
      <c r="F339" s="1"/>
      <c r="G339" s="1"/>
      <c r="H339" s="1"/>
      <c r="I339" s="1"/>
      <c r="J339" s="1"/>
      <c r="K339" s="1"/>
      <c r="L339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x14ac:dyDescent="0.25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ht="16.5" thickBot="1" x14ac:dyDescent="0.3">
      <c r="B344" s="1"/>
      <c r="C344" s="1"/>
      <c r="D344" s="1"/>
      <c r="F344" s="1"/>
      <c r="G344" s="1"/>
      <c r="H344" s="1"/>
      <c r="I344" s="1"/>
      <c r="J344" s="1"/>
      <c r="K344" s="1"/>
      <c r="L344" s="1"/>
    </row>
    <row r="345" spans="2:12" x14ac:dyDescent="0.25">
      <c r="B345" s="16"/>
      <c r="C345" s="19" t="s">
        <v>5</v>
      </c>
      <c r="D345" s="19" t="s">
        <v>6</v>
      </c>
      <c r="E345" s="30" t="s">
        <v>7</v>
      </c>
      <c r="F345" s="1"/>
      <c r="G345" s="1"/>
      <c r="H345" s="1"/>
      <c r="I345" s="1"/>
      <c r="J345" s="1"/>
      <c r="K345" s="1"/>
      <c r="L345" s="1"/>
    </row>
    <row r="346" spans="2:12" x14ac:dyDescent="0.25">
      <c r="B346" s="17"/>
      <c r="C346" s="25" t="s">
        <v>61</v>
      </c>
      <c r="D346" s="18" t="s">
        <v>47</v>
      </c>
      <c r="E346" s="35">
        <v>198727.1</v>
      </c>
      <c r="F346" s="1"/>
      <c r="G346" s="1"/>
      <c r="H346" s="1"/>
      <c r="I346" s="1"/>
      <c r="J346" s="1"/>
      <c r="K346" s="1"/>
      <c r="L346" s="11"/>
    </row>
    <row r="347" spans="2:12" x14ac:dyDescent="0.25">
      <c r="B347" s="17" t="s">
        <v>15</v>
      </c>
      <c r="C347" s="25" t="s">
        <v>48</v>
      </c>
      <c r="D347" s="18" t="s">
        <v>50</v>
      </c>
      <c r="E347" s="35">
        <v>279523.20000000001</v>
      </c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16</v>
      </c>
      <c r="C348" s="25" t="s">
        <v>62</v>
      </c>
      <c r="D348" s="18" t="s">
        <v>47</v>
      </c>
      <c r="E348" s="35">
        <v>1318883.5</v>
      </c>
      <c r="F348" s="1"/>
      <c r="G348" s="1"/>
      <c r="H348" s="1"/>
      <c r="I348" s="1"/>
      <c r="J348" s="1"/>
      <c r="K348" s="1"/>
      <c r="L348" s="1"/>
    </row>
    <row r="349" spans="2:12" x14ac:dyDescent="0.25">
      <c r="B349" s="17" t="s">
        <v>17</v>
      </c>
      <c r="C349" s="25" t="s">
        <v>49</v>
      </c>
      <c r="D349" s="18" t="s">
        <v>47</v>
      </c>
      <c r="E349" s="35">
        <v>303383.52</v>
      </c>
      <c r="F349" s="1"/>
      <c r="G349" s="1"/>
      <c r="H349" s="1"/>
      <c r="I349" s="1"/>
      <c r="J349" s="1"/>
      <c r="K349" s="1"/>
      <c r="L349" s="1"/>
    </row>
    <row r="350" spans="2:12" x14ac:dyDescent="0.25">
      <c r="B350" s="17"/>
      <c r="C350" s="25" t="s">
        <v>57</v>
      </c>
      <c r="D350" s="18" t="s">
        <v>47</v>
      </c>
      <c r="E350" s="35">
        <v>287358.71999999997</v>
      </c>
      <c r="F350" s="1"/>
      <c r="G350" s="1"/>
      <c r="H350" s="1"/>
      <c r="I350" s="1"/>
      <c r="J350" s="1"/>
      <c r="K350" s="1"/>
      <c r="L350" s="1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25"/>
      <c r="D354" s="18"/>
      <c r="E354" s="35"/>
    </row>
    <row r="355" spans="2:12" s="1" customFormat="1" x14ac:dyDescent="0.25">
      <c r="B355" s="17"/>
      <c r="C355" s="18"/>
      <c r="D355" s="18"/>
      <c r="E355" s="35"/>
    </row>
    <row r="356" spans="2:12" x14ac:dyDescent="0.25">
      <c r="B356" s="17"/>
      <c r="C356" s="18"/>
      <c r="D356" s="18"/>
      <c r="E356" s="35"/>
      <c r="F356" s="1"/>
      <c r="G356" s="1"/>
      <c r="H356" s="1"/>
      <c r="I356" s="1"/>
      <c r="J356" s="1"/>
      <c r="K356" s="1"/>
      <c r="L356" s="1"/>
    </row>
    <row r="357" spans="2:12" s="1" customFormat="1" x14ac:dyDescent="0.25">
      <c r="B357" s="17"/>
      <c r="C357" s="18"/>
      <c r="D357" s="18"/>
      <c r="E357" s="35"/>
    </row>
    <row r="358" spans="2:12" s="1" customFormat="1" x14ac:dyDescent="0.25">
      <c r="B358" s="17"/>
      <c r="C358" s="18"/>
      <c r="D358" s="18"/>
      <c r="E358" s="35"/>
    </row>
    <row r="359" spans="2:12" ht="16.5" thickBot="1" x14ac:dyDescent="0.3">
      <c r="B359" s="20"/>
      <c r="C359" s="18"/>
      <c r="D359" s="18"/>
      <c r="E359" s="35"/>
      <c r="F359" s="1"/>
      <c r="G359" s="1"/>
      <c r="H359" s="1"/>
      <c r="I359" s="1"/>
      <c r="J359" s="1"/>
      <c r="K359" s="1"/>
      <c r="L359" s="1"/>
    </row>
    <row r="360" spans="2:12" ht="16.5" thickBot="1" x14ac:dyDescent="0.3">
      <c r="B360" s="10" t="s">
        <v>12</v>
      </c>
      <c r="C360" s="1"/>
      <c r="D360" s="1"/>
      <c r="E360" s="32">
        <f>SUM(E346:E359)</f>
        <v>2387876.04</v>
      </c>
      <c r="F360" s="1"/>
      <c r="G360" s="1"/>
      <c r="H360" s="1"/>
      <c r="I360" s="1"/>
      <c r="J360" s="1"/>
      <c r="K360" s="1"/>
      <c r="L360" s="1"/>
    </row>
    <row r="361" spans="2:12" x14ac:dyDescent="0.25">
      <c r="B361" s="1"/>
      <c r="C361" s="1"/>
      <c r="D361" s="1"/>
      <c r="F361" s="1"/>
      <c r="G361" s="1"/>
      <c r="H361" s="1"/>
      <c r="I361" s="1"/>
      <c r="J361" s="1"/>
      <c r="K361" s="1"/>
      <c r="L361" s="1"/>
    </row>
    <row r="362" spans="2:12" ht="16.5" thickBot="1" x14ac:dyDescent="0.3">
      <c r="B362" s="1"/>
      <c r="C362" s="1"/>
      <c r="D362" s="1"/>
      <c r="F362" s="1"/>
      <c r="G362" s="1"/>
      <c r="H362" s="1"/>
      <c r="I362" s="1"/>
      <c r="J362" s="1"/>
      <c r="K362" s="13"/>
      <c r="L362" s="1"/>
    </row>
    <row r="363" spans="2:12" x14ac:dyDescent="0.25">
      <c r="B363" s="16"/>
      <c r="C363" s="19" t="s">
        <v>5</v>
      </c>
      <c r="D363" s="19" t="s">
        <v>6</v>
      </c>
      <c r="E363" s="30" t="s">
        <v>7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/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36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37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 t="s">
        <v>38</v>
      </c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1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5"/>
      <c r="F369" s="1"/>
      <c r="G369" s="2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x14ac:dyDescent="0.25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</row>
    <row r="372" spans="2:14" ht="16.5" thickBot="1" x14ac:dyDescent="0.3">
      <c r="B372" s="17"/>
      <c r="C372" s="18"/>
      <c r="D372" s="18"/>
      <c r="E372" s="31"/>
      <c r="F372" s="1"/>
      <c r="G372" s="1"/>
      <c r="H372" s="1"/>
      <c r="I372" s="1"/>
      <c r="J372" s="1"/>
      <c r="K372" s="1"/>
      <c r="L372" s="1"/>
      <c r="M372" s="1"/>
      <c r="N372" s="1"/>
    </row>
    <row r="373" spans="2:14" ht="16.5" thickBot="1" x14ac:dyDescent="0.3">
      <c r="B373" s="10" t="s">
        <v>12</v>
      </c>
      <c r="C373" s="1"/>
      <c r="D373" s="1"/>
      <c r="E373" s="32">
        <f>SUM(E364:E372)</f>
        <v>0</v>
      </c>
      <c r="F373" s="1"/>
      <c r="G373" s="1"/>
      <c r="H373" s="1"/>
      <c r="I373" s="1"/>
      <c r="J373" s="1"/>
      <c r="K373" s="1"/>
      <c r="L373" s="1"/>
      <c r="M373" s="1"/>
      <c r="N373" s="1"/>
    </row>
    <row r="374" spans="2:14" x14ac:dyDescent="0.25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ht="16.5" thickBot="1" x14ac:dyDescent="0.3">
      <c r="B375" s="1"/>
      <c r="C375" s="1"/>
      <c r="D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6"/>
      <c r="C376" s="19" t="s">
        <v>5</v>
      </c>
      <c r="D376" s="19" t="s">
        <v>6</v>
      </c>
      <c r="E376" s="30" t="s">
        <v>7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33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34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 t="s">
        <v>35</v>
      </c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18"/>
      <c r="D381" s="18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x14ac:dyDescent="0.25">
      <c r="B382" s="27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24"/>
      <c r="C383" s="25"/>
      <c r="D383" s="25"/>
      <c r="E383" s="31"/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0" t="s">
        <v>12</v>
      </c>
      <c r="C384" s="1"/>
      <c r="D384" s="1"/>
      <c r="E384" s="32">
        <f>SUM(E377:E383)</f>
        <v>0</v>
      </c>
      <c r="F384" s="1"/>
      <c r="G384" s="1"/>
      <c r="H384" s="1"/>
      <c r="I384" s="1"/>
      <c r="J384" s="1"/>
      <c r="K384" s="1"/>
      <c r="L384" s="1"/>
      <c r="M384" s="1"/>
      <c r="N384" s="1"/>
    </row>
    <row r="385" spans="2:14" ht="16.5" thickBot="1" x14ac:dyDescent="0.3">
      <c r="B385" s="1"/>
      <c r="C385" s="1"/>
      <c r="D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2:14" s="1" customFormat="1" x14ac:dyDescent="0.25">
      <c r="B386" s="36"/>
      <c r="C386" s="19" t="s">
        <v>5</v>
      </c>
      <c r="D386" s="19" t="s">
        <v>6</v>
      </c>
      <c r="E386" s="37" t="s">
        <v>7</v>
      </c>
    </row>
    <row r="387" spans="2:14" s="1" customFormat="1" x14ac:dyDescent="0.25">
      <c r="B387" s="38" t="s">
        <v>19</v>
      </c>
      <c r="C387" s="18"/>
      <c r="D387" s="18"/>
      <c r="E387" s="35"/>
    </row>
    <row r="388" spans="2:14" s="1" customFormat="1" x14ac:dyDescent="0.25">
      <c r="B388" s="38" t="s">
        <v>20</v>
      </c>
      <c r="C388" s="18"/>
      <c r="D388" s="18"/>
      <c r="E388" s="35"/>
    </row>
    <row r="389" spans="2:14" s="1" customFormat="1" x14ac:dyDescent="0.25">
      <c r="B389" s="38" t="s">
        <v>21</v>
      </c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ht="16.5" thickBot="1" x14ac:dyDescent="0.3">
      <c r="B392" s="24"/>
      <c r="C392" s="18"/>
      <c r="D392" s="18"/>
      <c r="E392" s="35"/>
    </row>
    <row r="393" spans="2:14" s="1" customFormat="1" ht="16.5" thickBot="1" x14ac:dyDescent="0.3">
      <c r="B393" s="10" t="s">
        <v>12</v>
      </c>
      <c r="E393" s="39">
        <f>SUM(E387:E392)</f>
        <v>0</v>
      </c>
    </row>
    <row r="394" spans="2:14" s="1" customFormat="1" ht="15" x14ac:dyDescent="0.25">
      <c r="E394" s="11"/>
    </row>
    <row r="395" spans="2:14" s="1" customFormat="1" thickBot="1" x14ac:dyDescent="0.3">
      <c r="E395" s="11"/>
    </row>
    <row r="396" spans="2:14" s="1" customFormat="1" x14ac:dyDescent="0.25">
      <c r="B396" s="36"/>
      <c r="C396" s="19" t="s">
        <v>5</v>
      </c>
      <c r="D396" s="19" t="s">
        <v>6</v>
      </c>
      <c r="E396" s="37" t="s">
        <v>7</v>
      </c>
    </row>
    <row r="397" spans="2:14" s="1" customFormat="1" x14ac:dyDescent="0.25">
      <c r="B397" s="38" t="s">
        <v>25</v>
      </c>
      <c r="C397" s="18" t="s">
        <v>63</v>
      </c>
      <c r="D397" s="18" t="s">
        <v>64</v>
      </c>
      <c r="E397" s="35">
        <v>115500</v>
      </c>
    </row>
    <row r="398" spans="2:14" s="1" customFormat="1" x14ac:dyDescent="0.25">
      <c r="B398" s="38" t="s">
        <v>26</v>
      </c>
      <c r="C398" s="18" t="s">
        <v>63</v>
      </c>
      <c r="D398" s="35" t="s">
        <v>64</v>
      </c>
      <c r="E398" s="35">
        <v>211200</v>
      </c>
    </row>
    <row r="399" spans="2:14" s="1" customFormat="1" x14ac:dyDescent="0.25">
      <c r="B399" s="38" t="s">
        <v>27</v>
      </c>
      <c r="C399" s="18" t="s">
        <v>63</v>
      </c>
      <c r="D399" s="18" t="s">
        <v>64</v>
      </c>
      <c r="E399" s="35">
        <v>557700</v>
      </c>
    </row>
    <row r="400" spans="2:14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38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x14ac:dyDescent="0.25">
      <c r="B412" s="24"/>
      <c r="C412" s="18"/>
      <c r="D412" s="18"/>
      <c r="E412" s="35"/>
    </row>
    <row r="413" spans="2:14" s="1" customFormat="1" ht="16.5" thickBot="1" x14ac:dyDescent="0.3">
      <c r="B413" s="24"/>
      <c r="C413" s="18"/>
      <c r="D413" s="18"/>
      <c r="E413" s="35"/>
    </row>
    <row r="414" spans="2:14" s="1" customFormat="1" ht="16.5" thickBot="1" x14ac:dyDescent="0.3">
      <c r="B414" s="10" t="s">
        <v>12</v>
      </c>
      <c r="E414" s="39">
        <f>SUM(E397:E413)</f>
        <v>884400</v>
      </c>
    </row>
    <row r="415" spans="2:14" ht="15" x14ac:dyDescent="0.25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"/>
    </row>
    <row r="416" spans="2:14" thickBot="1" x14ac:dyDescent="0.3">
      <c r="B416" s="1"/>
      <c r="C416" s="1"/>
      <c r="D416" s="1"/>
      <c r="E416" s="11"/>
      <c r="F416" s="1"/>
      <c r="G416" s="1"/>
      <c r="H416" s="1"/>
      <c r="I416" s="1"/>
      <c r="J416" s="1"/>
      <c r="K416" s="1"/>
      <c r="L416" s="1"/>
      <c r="M416" s="1"/>
      <c r="N416" s="13"/>
    </row>
    <row r="417" spans="2:14" x14ac:dyDescent="0.25">
      <c r="B417" s="16"/>
      <c r="C417" s="19" t="s">
        <v>5</v>
      </c>
      <c r="D417" s="19" t="s">
        <v>6</v>
      </c>
      <c r="E417" s="30" t="s">
        <v>7</v>
      </c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/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x14ac:dyDescent="0.25">
      <c r="B419" s="17" t="s">
        <v>31</v>
      </c>
      <c r="C419" s="18"/>
      <c r="D419" s="18"/>
      <c r="E419" s="35"/>
      <c r="F419" s="1"/>
      <c r="G419" s="1"/>
      <c r="H419" s="1"/>
      <c r="I419" s="1"/>
      <c r="J419" s="1"/>
      <c r="K419" s="1"/>
      <c r="L419" s="1"/>
      <c r="M419" s="1"/>
      <c r="N419" s="1"/>
    </row>
    <row r="420" spans="2:14" s="1" customFormat="1" x14ac:dyDescent="0.25">
      <c r="B420" s="17" t="s">
        <v>30</v>
      </c>
      <c r="C420" s="18"/>
      <c r="D420" s="18"/>
      <c r="E420" s="35"/>
    </row>
    <row r="421" spans="2:14" s="1" customFormat="1" x14ac:dyDescent="0.25">
      <c r="B421" s="17"/>
      <c r="C421" s="18"/>
      <c r="D421" s="18"/>
      <c r="E421" s="35"/>
    </row>
    <row r="422" spans="2:14" s="1" customFormat="1" x14ac:dyDescent="0.25">
      <c r="B422" s="17" t="s">
        <v>32</v>
      </c>
      <c r="C422" s="18"/>
      <c r="D422" s="18"/>
      <c r="E422" s="35"/>
    </row>
    <row r="423" spans="2:14" x14ac:dyDescent="0.25">
      <c r="B423" s="17"/>
      <c r="C423" s="18"/>
      <c r="D423" s="18"/>
      <c r="E423" s="35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x14ac:dyDescent="0.25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7"/>
      <c r="C426" s="18"/>
      <c r="D426" s="18"/>
      <c r="E426" s="31"/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6.5" thickBot="1" x14ac:dyDescent="0.3">
      <c r="B427" s="10" t="s">
        <v>12</v>
      </c>
      <c r="C427" s="1"/>
      <c r="D427" s="1"/>
      <c r="E427" s="32">
        <f>SUM(E418:E426)</f>
        <v>0</v>
      </c>
      <c r="F427" s="1"/>
      <c r="G427" s="1"/>
      <c r="H427" s="1"/>
      <c r="I427" s="1"/>
      <c r="J427" s="1"/>
      <c r="K427" s="1"/>
      <c r="L427" s="1"/>
      <c r="M427" s="1"/>
      <c r="N427" s="1"/>
    </row>
    <row r="428" spans="2:14" ht="15" x14ac:dyDescent="0.25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thickBot="1" x14ac:dyDescent="0.3">
      <c r="B429" s="1"/>
      <c r="C429" s="1"/>
      <c r="D429" s="1"/>
      <c r="E429" s="11"/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6"/>
      <c r="C430" s="19" t="s">
        <v>5</v>
      </c>
      <c r="D430" s="19" t="s">
        <v>6</v>
      </c>
      <c r="E430" s="30" t="s">
        <v>7</v>
      </c>
      <c r="F430" s="1"/>
      <c r="G430" s="1"/>
      <c r="H430" s="1"/>
      <c r="I430" s="1"/>
      <c r="J430" s="1"/>
      <c r="K430" s="1"/>
      <c r="L430" s="1"/>
      <c r="M430" s="1"/>
      <c r="N430" s="1"/>
    </row>
    <row r="431" spans="2:14" x14ac:dyDescent="0.25">
      <c r="B431" s="27" t="s">
        <v>29</v>
      </c>
      <c r="C431" s="18" t="s">
        <v>53</v>
      </c>
      <c r="D431" s="18" t="s">
        <v>47</v>
      </c>
      <c r="E431" s="31">
        <v>215325</v>
      </c>
      <c r="F431" s="1"/>
      <c r="G431" s="1"/>
      <c r="H431" s="1"/>
      <c r="I431" s="1"/>
      <c r="J431" s="1"/>
      <c r="K431" s="1"/>
      <c r="L431" s="1"/>
      <c r="M431" s="1"/>
      <c r="N431" s="1"/>
    </row>
    <row r="432" spans="2:14" s="1" customFormat="1" x14ac:dyDescent="0.25">
      <c r="B432" s="27" t="s">
        <v>30</v>
      </c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/>
      <c r="C434" s="18"/>
      <c r="D434" s="18"/>
      <c r="E434" s="31"/>
    </row>
    <row r="435" spans="2:5" s="1" customFormat="1" x14ac:dyDescent="0.25">
      <c r="B435" s="27" t="s">
        <v>28</v>
      </c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s="1" customFormat="1" x14ac:dyDescent="0.25">
      <c r="B438" s="27"/>
      <c r="C438" s="18"/>
      <c r="D438" s="18"/>
      <c r="E438" s="31"/>
    </row>
    <row r="439" spans="2:5" x14ac:dyDescent="0.25">
      <c r="B439" s="27"/>
      <c r="C439" s="25"/>
      <c r="D439" s="25"/>
      <c r="E439" s="31"/>
    </row>
    <row r="440" spans="2:5" ht="16.5" thickBot="1" x14ac:dyDescent="0.3">
      <c r="B440" s="24"/>
      <c r="C440" s="25"/>
      <c r="D440" s="25"/>
      <c r="E440" s="31"/>
    </row>
    <row r="441" spans="2:5" ht="16.5" thickBot="1" x14ac:dyDescent="0.3">
      <c r="B441" s="10" t="s">
        <v>12</v>
      </c>
      <c r="C441" s="1"/>
      <c r="D441" s="1"/>
      <c r="E441" s="32">
        <f>SUM(E431:E440)</f>
        <v>215325</v>
      </c>
    </row>
    <row r="442" spans="2:5" ht="15" x14ac:dyDescent="0.25">
      <c r="B442" s="1"/>
      <c r="C442" s="1"/>
      <c r="D442" s="1"/>
      <c r="E442" s="11"/>
    </row>
    <row r="443" spans="2:5" thickBot="1" x14ac:dyDescent="0.3">
      <c r="B443" s="1"/>
      <c r="C443" s="1"/>
      <c r="D443" s="1"/>
      <c r="E443" s="11"/>
    </row>
    <row r="444" spans="2:5" x14ac:dyDescent="0.25">
      <c r="B444" s="46"/>
      <c r="C444" s="19" t="s">
        <v>5</v>
      </c>
      <c r="D444" s="19" t="s">
        <v>6</v>
      </c>
      <c r="E444" s="30" t="s">
        <v>43</v>
      </c>
    </row>
    <row r="445" spans="2:5" x14ac:dyDescent="0.25">
      <c r="B445" s="52" t="s">
        <v>39</v>
      </c>
      <c r="C445" s="21" t="s">
        <v>58</v>
      </c>
      <c r="D445" s="18" t="s">
        <v>47</v>
      </c>
      <c r="E445" s="35">
        <v>44467.5</v>
      </c>
    </row>
    <row r="446" spans="2:5" x14ac:dyDescent="0.25">
      <c r="B446" s="52" t="s">
        <v>40</v>
      </c>
      <c r="C446" s="21"/>
      <c r="D446" s="18"/>
      <c r="E446" s="35"/>
    </row>
    <row r="447" spans="2:5" x14ac:dyDescent="0.25">
      <c r="B447" s="52" t="s">
        <v>41</v>
      </c>
      <c r="C447" s="21"/>
      <c r="D447" s="18"/>
      <c r="E447" s="35"/>
    </row>
    <row r="448" spans="2:5" ht="16.5" thickBot="1" x14ac:dyDescent="0.3">
      <c r="B448" s="47"/>
      <c r="C448" s="21"/>
      <c r="D448" s="18"/>
      <c r="E448" s="49"/>
    </row>
    <row r="449" spans="2:5" ht="16.5" thickBot="1" x14ac:dyDescent="0.3">
      <c r="B449" s="48"/>
      <c r="C449" s="21"/>
      <c r="D449" s="50"/>
      <c r="E449" s="51">
        <f>+E448+E447+E446+E445</f>
        <v>44467.5</v>
      </c>
    </row>
    <row r="450" spans="2:5" ht="15" x14ac:dyDescent="0.25">
      <c r="B450" s="1"/>
      <c r="C450" s="1"/>
      <c r="D450" s="1"/>
      <c r="E450" s="11"/>
    </row>
    <row r="451" spans="2:5" ht="15" x14ac:dyDescent="0.25">
      <c r="B451" s="1"/>
      <c r="C451" s="1"/>
      <c r="D451" s="1"/>
      <c r="E451" s="11"/>
    </row>
    <row r="452" spans="2:5" ht="16.5" thickBot="1" x14ac:dyDescent="0.3">
      <c r="B452" s="1"/>
      <c r="C452" s="1"/>
      <c r="D452" s="1"/>
    </row>
    <row r="453" spans="2:5" ht="16.5" thickBot="1" x14ac:dyDescent="0.3">
      <c r="B453" s="10" t="s">
        <v>18</v>
      </c>
      <c r="C453" s="1"/>
      <c r="D453" s="1"/>
      <c r="E453" s="34">
        <f>+E449+E441+E427+E414+E393+E384+E373+E360+E339+E309+E219</f>
        <v>14563205.1</v>
      </c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465" spans="2:4" x14ac:dyDescent="0.25">
      <c r="B465" s="1"/>
      <c r="C465" s="1"/>
      <c r="D465" s="1"/>
    </row>
    <row r="647" spans="6:6" x14ac:dyDescent="0.25">
      <c r="F647" s="1"/>
    </row>
    <row r="649" spans="6:6" x14ac:dyDescent="0.25">
      <c r="F649" s="1"/>
    </row>
    <row r="650" spans="6:6" x14ac:dyDescent="0.25">
      <c r="F650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58" spans="6:8" x14ac:dyDescent="0.25">
      <c r="F658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865" spans="9:9" x14ac:dyDescent="0.25">
      <c r="I865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2025-01-10T12:22:50Z</dcterms:modified>
</cp:coreProperties>
</file>