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6" i="1" l="1"/>
  <c r="E150" i="1" l="1"/>
  <c r="E240" i="1"/>
  <c r="E270" i="1"/>
  <c r="E291" i="1"/>
  <c r="E304" i="1"/>
  <c r="E314" i="1"/>
  <c r="E335" i="1"/>
  <c r="E348" i="1"/>
  <c r="E366" i="1"/>
  <c r="E374" i="1"/>
  <c r="E378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7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<sst xmlns="http://schemas.openxmlformats.org/spreadsheetml/2006/main" count="249" uniqueCount="75">
  <si>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</si>
  <si>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</si>
  <si>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</si>
  <si>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</si>
  <si>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</si>
  <si>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</si>
  <si>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</si>
  <si>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</si>
  <si>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</si>
  <si>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</si>
  <si>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</si>
  <si>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</si>
  <si>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</si>
  <si>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</si>
  <si>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</si>
  <si>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</si>
  <si>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</si>
  <si>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</si>
  <si>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</si>
  <si>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</si>
  <si>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</si>
  <si>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</si>
  <si>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</si>
  <si>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</si>
  <si>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</si>
  <si>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</si>
  <si>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</si>
  <si>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</si>
  <si>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</si>
  <si>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</si>
  <si>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</si>
  <si>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</si>
  <si>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</si>
  <si>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</si>
  <si>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</si>
  <si>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</si>
  <si>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</si>
  <si>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</si>
  <si>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</si>
  <si>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</si>
  <si>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</si>
  <si>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</si>
  <si>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</si>
  <si>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</si>
  <si>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</si>
  <si>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</si>
  <si>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Beograd</t>
  </si>
  <si>
    <t>Amicus</t>
  </si>
  <si>
    <t>Zorex pharm</t>
  </si>
  <si>
    <t>Sabac</t>
  </si>
  <si>
    <t>Eco trade</t>
  </si>
  <si>
    <t>Nis</t>
  </si>
  <si>
    <t>Датум уноса 19.06.2025 год.</t>
  </si>
  <si>
    <t>на дан 17.06.2025.год.</t>
  </si>
  <si>
    <t>Phoenix pharma</t>
  </si>
  <si>
    <t>Vega</t>
  </si>
  <si>
    <t>Valjevo</t>
  </si>
  <si>
    <t>farmalogist</t>
  </si>
  <si>
    <t>Pharmaswiss</t>
  </si>
  <si>
    <t>Beohem 3</t>
  </si>
  <si>
    <t>Farmalogist</t>
  </si>
  <si>
    <t>Sopharma trading</t>
  </si>
  <si>
    <t>Adoc</t>
  </si>
  <si>
    <t>Aspectum</t>
  </si>
  <si>
    <t xml:space="preserve">Boehringer </t>
  </si>
  <si>
    <t>B.Braun</t>
  </si>
  <si>
    <t>Teamedical</t>
  </si>
  <si>
    <t>Promedia</t>
  </si>
  <si>
    <t>Kikinda</t>
  </si>
  <si>
    <t>Magna pharmacia</t>
  </si>
  <si>
    <t>Maymedica</t>
  </si>
  <si>
    <t>Makler</t>
  </si>
  <si>
    <t>Ortokon</t>
  </si>
  <si>
    <t>Traffix</t>
  </si>
  <si>
    <t>Labteh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</si>
</sst>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0"/>
  <sheetViews>
    <sheetView tabSelected="1" topLeftCell="A153" workbookViewId="0">
      <selection activeCell="K171" sqref="K17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52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40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41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42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58</v>
      </c>
      <c r="D14" s="18" t="s">
        <v>46</v>
      </c>
      <c r="E14" s="45">
        <v>15929.76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59</v>
      </c>
      <c r="D15" s="18" t="s">
        <v>46</v>
      </c>
      <c r="E15" s="45">
        <v>8729.16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55</v>
      </c>
      <c r="D16" s="18" t="s">
        <v>56</v>
      </c>
      <c r="E16" s="45">
        <v>242847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54</v>
      </c>
      <c r="D17" s="18" t="s">
        <v>46</v>
      </c>
      <c r="E17" s="45">
        <v>25740</v>
      </c>
    </row>
    <row r="18" spans="2:5" x14ac:dyDescent="0.25">
      <c r="B18" s="17" t="s">
        <v>9</v>
      </c>
      <c r="C18" s="44" t="s">
        <v>54</v>
      </c>
      <c r="D18" s="35" t="s">
        <v>46</v>
      </c>
      <c r="E18" s="45">
        <v>48018.8</v>
      </c>
    </row>
    <row r="19" spans="2:5" x14ac:dyDescent="0.25">
      <c r="B19" s="17" t="s">
        <v>10</v>
      </c>
      <c r="C19" s="44" t="s">
        <v>60</v>
      </c>
      <c r="D19" s="18" t="s">
        <v>46</v>
      </c>
      <c r="E19" s="45">
        <v>70888.399999999994</v>
      </c>
    </row>
    <row r="20" spans="2:5" x14ac:dyDescent="0.25">
      <c r="B20" s="17" t="s">
        <v>11</v>
      </c>
      <c r="C20" s="44" t="s">
        <v>60</v>
      </c>
      <c r="D20" s="18" t="s">
        <v>46</v>
      </c>
      <c r="E20" s="45">
        <v>270160</v>
      </c>
    </row>
    <row r="21" spans="2:5" x14ac:dyDescent="0.25">
      <c r="B21" s="17"/>
      <c r="C21" s="44" t="s">
        <v>60</v>
      </c>
      <c r="D21" s="18" t="s">
        <v>46</v>
      </c>
      <c r="E21" s="45">
        <v>69789.5</v>
      </c>
    </row>
    <row r="22" spans="2:5" x14ac:dyDescent="0.25">
      <c r="B22" s="17"/>
      <c r="C22" s="44" t="s">
        <v>47</v>
      </c>
      <c r="D22" s="54" t="s">
        <v>46</v>
      </c>
      <c r="E22" s="45">
        <v>19161.560000000001</v>
      </c>
    </row>
    <row r="23" spans="2:5" x14ac:dyDescent="0.25">
      <c r="B23" s="17"/>
      <c r="C23" s="44" t="s">
        <v>61</v>
      </c>
      <c r="D23" s="18" t="s">
        <v>46</v>
      </c>
      <c r="E23" s="45">
        <v>2794</v>
      </c>
    </row>
    <row r="24" spans="2:5" x14ac:dyDescent="0.25">
      <c r="B24" s="17"/>
      <c r="C24" s="44" t="s">
        <v>61</v>
      </c>
      <c r="D24" s="18" t="s">
        <v>46</v>
      </c>
      <c r="E24" s="45">
        <v>1586.75</v>
      </c>
    </row>
    <row r="25" spans="2:5" x14ac:dyDescent="0.25">
      <c r="B25" s="17"/>
      <c r="C25" s="44" t="s">
        <v>62</v>
      </c>
      <c r="D25" s="18" t="s">
        <v>46</v>
      </c>
      <c r="E25" s="45">
        <v>16400.560000000001</v>
      </c>
    </row>
    <row r="26" spans="2:5" x14ac:dyDescent="0.25">
      <c r="B26" s="17"/>
      <c r="C26" s="44" t="s">
        <v>55</v>
      </c>
      <c r="D26" s="18" t="s">
        <v>56</v>
      </c>
      <c r="E26" s="45">
        <v>1489140.4</v>
      </c>
    </row>
    <row r="27" spans="2:5" x14ac:dyDescent="0.25">
      <c r="B27" s="17"/>
      <c r="C27" s="44" t="s">
        <v>55</v>
      </c>
      <c r="D27" s="18" t="s">
        <v>56</v>
      </c>
      <c r="E27" s="45">
        <v>7440.4</v>
      </c>
    </row>
    <row r="28" spans="2:5" x14ac:dyDescent="0.25">
      <c r="B28" s="17"/>
      <c r="C28" s="44" t="s">
        <v>60</v>
      </c>
      <c r="D28" s="18" t="s">
        <v>46</v>
      </c>
      <c r="E28" s="45">
        <v>670263</v>
      </c>
    </row>
    <row r="29" spans="2:5" x14ac:dyDescent="0.25">
      <c r="B29" s="17"/>
      <c r="C29" s="44" t="s">
        <v>55</v>
      </c>
      <c r="D29" s="18" t="s">
        <v>56</v>
      </c>
      <c r="E29" s="45">
        <v>360177.4</v>
      </c>
    </row>
    <row r="30" spans="2:5" x14ac:dyDescent="0.25">
      <c r="B30" s="17"/>
      <c r="C30" s="44" t="s">
        <v>60</v>
      </c>
      <c r="D30" s="18" t="s">
        <v>46</v>
      </c>
      <c r="E30" s="45">
        <v>1299843.27</v>
      </c>
    </row>
    <row r="31" spans="2:5" x14ac:dyDescent="0.25">
      <c r="B31" s="17"/>
      <c r="C31" s="44" t="s">
        <v>60</v>
      </c>
      <c r="D31" s="18" t="s">
        <v>46</v>
      </c>
      <c r="E31" s="45">
        <v>380542.8</v>
      </c>
    </row>
    <row r="32" spans="2:5" x14ac:dyDescent="0.25">
      <c r="B32" s="17"/>
      <c r="C32" s="44" t="s">
        <v>63</v>
      </c>
      <c r="D32" s="18" t="s">
        <v>46</v>
      </c>
      <c r="E32" s="31">
        <v>28474.22</v>
      </c>
    </row>
    <row r="33" spans="2:5" x14ac:dyDescent="0.25">
      <c r="B33" s="17"/>
      <c r="C33" s="44" t="s">
        <v>61</v>
      </c>
      <c r="D33" s="18" t="s">
        <v>46</v>
      </c>
      <c r="E33" s="31">
        <v>91300</v>
      </c>
    </row>
    <row r="34" spans="2:5" s="1" customFormat="1" x14ac:dyDescent="0.25">
      <c r="B34" s="17"/>
      <c r="C34" s="44" t="s">
        <v>61</v>
      </c>
      <c r="D34" s="18" t="s">
        <v>46</v>
      </c>
      <c r="E34" s="31">
        <v>38605.19</v>
      </c>
    </row>
    <row r="35" spans="2:5" s="1" customFormat="1" x14ac:dyDescent="0.25">
      <c r="B35" s="17"/>
      <c r="C35" s="44" t="s">
        <v>61</v>
      </c>
      <c r="D35" s="18" t="s">
        <v>46</v>
      </c>
      <c r="E35" s="31">
        <v>217052</v>
      </c>
    </row>
    <row r="36" spans="2:5" s="1" customFormat="1" x14ac:dyDescent="0.25">
      <c r="B36" s="17"/>
      <c r="C36" s="44" t="s">
        <v>61</v>
      </c>
      <c r="D36" s="18" t="s">
        <v>46</v>
      </c>
      <c r="E36" s="31">
        <v>7656.18</v>
      </c>
    </row>
    <row r="37" spans="2:5" s="1" customFormat="1" x14ac:dyDescent="0.25">
      <c r="B37" s="17"/>
      <c r="C37" s="44" t="s">
        <v>61</v>
      </c>
      <c r="D37" s="18" t="s">
        <v>46</v>
      </c>
      <c r="E37" s="31">
        <v>462772.2</v>
      </c>
    </row>
    <row r="38" spans="2:5" s="1" customFormat="1" x14ac:dyDescent="0.25">
      <c r="B38" s="17"/>
      <c r="C38" s="44" t="s">
        <v>61</v>
      </c>
      <c r="D38" s="18" t="s">
        <v>46</v>
      </c>
      <c r="E38" s="31">
        <v>1745.92</v>
      </c>
    </row>
    <row r="39" spans="2:5" s="1" customFormat="1" x14ac:dyDescent="0.25">
      <c r="B39" s="17"/>
      <c r="C39" s="44" t="s">
        <v>64</v>
      </c>
      <c r="D39" s="18" t="s">
        <v>46</v>
      </c>
      <c r="E39" s="31">
        <v>911209.86</v>
      </c>
    </row>
    <row r="40" spans="2:5" s="1" customFormat="1" x14ac:dyDescent="0.25">
      <c r="B40" s="17"/>
      <c r="C40" s="44" t="s">
        <v>54</v>
      </c>
      <c r="D40" s="18" t="s">
        <v>46</v>
      </c>
      <c r="E40" s="31">
        <v>5881.92</v>
      </c>
    </row>
    <row r="41" spans="2:5" s="1" customFormat="1" x14ac:dyDescent="0.25">
      <c r="B41" s="17"/>
      <c r="C41" s="44" t="s">
        <v>54</v>
      </c>
      <c r="D41" s="18" t="s">
        <v>46</v>
      </c>
      <c r="E41" s="31">
        <v>207603</v>
      </c>
    </row>
    <row r="42" spans="2:5" s="1" customFormat="1" x14ac:dyDescent="0.25">
      <c r="B42" s="17"/>
      <c r="C42" s="44" t="s">
        <v>54</v>
      </c>
      <c r="D42" s="18" t="s">
        <v>46</v>
      </c>
      <c r="E42" s="31">
        <v>394722.24</v>
      </c>
    </row>
    <row r="43" spans="2:5" s="1" customFormat="1" x14ac:dyDescent="0.25">
      <c r="B43" s="17"/>
      <c r="C43" s="44" t="s">
        <v>54</v>
      </c>
      <c r="D43" s="18" t="s">
        <v>46</v>
      </c>
      <c r="E43" s="31">
        <v>18581.59</v>
      </c>
    </row>
    <row r="44" spans="2:5" s="1" customFormat="1" x14ac:dyDescent="0.25">
      <c r="B44" s="17"/>
      <c r="C44" s="44" t="s">
        <v>54</v>
      </c>
      <c r="D44" s="18" t="s">
        <v>46</v>
      </c>
      <c r="E44" s="31">
        <v>38482.959999999999</v>
      </c>
    </row>
    <row r="45" spans="2:5" s="1" customFormat="1" x14ac:dyDescent="0.25">
      <c r="B45" s="17"/>
      <c r="C45" s="44" t="s">
        <v>54</v>
      </c>
      <c r="D45" s="18" t="s">
        <v>46</v>
      </c>
      <c r="E45" s="40">
        <v>152242.20000000001</v>
      </c>
    </row>
    <row r="46" spans="2:5" s="1" customFormat="1" x14ac:dyDescent="0.25">
      <c r="B46" s="17"/>
      <c r="C46" s="44" t="s">
        <v>54</v>
      </c>
      <c r="D46" s="18" t="s">
        <v>46</v>
      </c>
      <c r="E46" s="35">
        <v>1153505.21</v>
      </c>
    </row>
    <row r="47" spans="2:5" s="1" customFormat="1" x14ac:dyDescent="0.25">
      <c r="B47" s="17"/>
      <c r="C47" s="44" t="s">
        <v>65</v>
      </c>
      <c r="D47" s="18" t="s">
        <v>46</v>
      </c>
      <c r="E47" s="35">
        <v>74405</v>
      </c>
    </row>
    <row r="48" spans="2:5" s="1" customFormat="1" x14ac:dyDescent="0.25">
      <c r="B48" s="17"/>
      <c r="C48" s="44" t="s">
        <v>54</v>
      </c>
      <c r="D48" s="18" t="s">
        <v>46</v>
      </c>
      <c r="E48" s="35">
        <v>577038</v>
      </c>
    </row>
    <row r="49" spans="2:5" s="1" customFormat="1" x14ac:dyDescent="0.25">
      <c r="B49" s="17"/>
      <c r="C49" s="44" t="s">
        <v>60</v>
      </c>
      <c r="D49" s="35" t="s">
        <v>46</v>
      </c>
      <c r="E49" s="35">
        <v>36118.5</v>
      </c>
    </row>
    <row r="50" spans="2:5" s="1" customFormat="1" x14ac:dyDescent="0.25">
      <c r="B50" s="17"/>
      <c r="C50" s="44" t="s">
        <v>60</v>
      </c>
      <c r="D50" s="18" t="s">
        <v>46</v>
      </c>
      <c r="E50" s="35">
        <v>158115.1</v>
      </c>
    </row>
    <row r="51" spans="2:5" s="1" customFormat="1" x14ac:dyDescent="0.25">
      <c r="B51" s="17"/>
      <c r="C51" s="44" t="s">
        <v>65</v>
      </c>
      <c r="D51" s="18" t="s">
        <v>46</v>
      </c>
      <c r="E51" s="35">
        <v>94934.399999999994</v>
      </c>
    </row>
    <row r="52" spans="2:5" s="1" customFormat="1" x14ac:dyDescent="0.25">
      <c r="B52" s="17"/>
      <c r="C52" s="44" t="s">
        <v>65</v>
      </c>
      <c r="D52" s="18" t="s">
        <v>46</v>
      </c>
      <c r="E52" s="35">
        <v>150810</v>
      </c>
    </row>
    <row r="53" spans="2:5" s="1" customFormat="1" x14ac:dyDescent="0.25">
      <c r="B53" s="17"/>
      <c r="C53" s="44" t="s">
        <v>59</v>
      </c>
      <c r="D53" s="18" t="s">
        <v>46</v>
      </c>
      <c r="E53" s="35">
        <v>4663120</v>
      </c>
    </row>
    <row r="54" spans="2:5" s="1" customFormat="1" x14ac:dyDescent="0.25">
      <c r="B54" s="17"/>
      <c r="C54" s="18" t="s">
        <v>54</v>
      </c>
      <c r="D54" s="18" t="s">
        <v>46</v>
      </c>
      <c r="E54" s="35">
        <v>812226.8</v>
      </c>
    </row>
    <row r="55" spans="2:5" s="1" customFormat="1" x14ac:dyDescent="0.25">
      <c r="B55" s="17"/>
      <c r="C55" s="18" t="s">
        <v>54</v>
      </c>
      <c r="D55" s="18" t="s">
        <v>46</v>
      </c>
      <c r="E55" s="35">
        <v>217195</v>
      </c>
    </row>
    <row r="56" spans="2:5" s="1" customFormat="1" x14ac:dyDescent="0.25">
      <c r="B56" s="17"/>
      <c r="C56" s="18" t="s">
        <v>54</v>
      </c>
      <c r="D56" s="18" t="s">
        <v>46</v>
      </c>
      <c r="E56" s="35">
        <v>237265.6</v>
      </c>
    </row>
    <row r="57" spans="2:5" s="1" customFormat="1" x14ac:dyDescent="0.25">
      <c r="B57" s="17"/>
      <c r="C57" s="18" t="s">
        <v>55</v>
      </c>
      <c r="D57" s="18" t="s">
        <v>56</v>
      </c>
      <c r="E57" s="35">
        <v>941050</v>
      </c>
    </row>
    <row r="58" spans="2:5" s="1" customFormat="1" x14ac:dyDescent="0.25">
      <c r="B58" s="17"/>
      <c r="C58" s="18" t="s">
        <v>61</v>
      </c>
      <c r="D58" s="18" t="s">
        <v>46</v>
      </c>
      <c r="E58" s="35">
        <v>203368</v>
      </c>
    </row>
    <row r="59" spans="2:5" s="1" customFormat="1" x14ac:dyDescent="0.25">
      <c r="B59" s="17"/>
      <c r="C59" s="18" t="s">
        <v>61</v>
      </c>
      <c r="D59" s="18" t="s">
        <v>46</v>
      </c>
      <c r="E59" s="35">
        <v>12399.4</v>
      </c>
    </row>
    <row r="60" spans="2:5" s="1" customFormat="1" x14ac:dyDescent="0.25">
      <c r="B60" s="17"/>
      <c r="C60" s="18" t="s">
        <v>54</v>
      </c>
      <c r="D60" s="18" t="s">
        <v>46</v>
      </c>
      <c r="E60" s="35">
        <v>16525.849999999999</v>
      </c>
    </row>
    <row r="61" spans="2:5" s="1" customFormat="1" x14ac:dyDescent="0.25">
      <c r="B61" s="17"/>
      <c r="C61" s="18" t="s">
        <v>55</v>
      </c>
      <c r="D61" s="18" t="s">
        <v>56</v>
      </c>
      <c r="E61" s="35">
        <v>35750</v>
      </c>
    </row>
    <row r="62" spans="2:5" s="1" customFormat="1" x14ac:dyDescent="0.25">
      <c r="B62" s="17"/>
      <c r="C62" s="18" t="s">
        <v>60</v>
      </c>
      <c r="D62" s="18" t="s">
        <v>46</v>
      </c>
      <c r="E62" s="35">
        <v>35112</v>
      </c>
    </row>
    <row r="63" spans="2:5" s="1" customFormat="1" x14ac:dyDescent="0.25">
      <c r="B63" s="17"/>
      <c r="C63" s="18" t="s">
        <v>54</v>
      </c>
      <c r="D63" s="18" t="s">
        <v>46</v>
      </c>
      <c r="E63" s="35">
        <v>185748.53</v>
      </c>
    </row>
    <row r="64" spans="2:5" s="1" customFormat="1" x14ac:dyDescent="0.25">
      <c r="B64" s="17"/>
      <c r="C64" s="18" t="s">
        <v>61</v>
      </c>
      <c r="D64" s="18" t="s">
        <v>46</v>
      </c>
      <c r="E64" s="35">
        <v>24046</v>
      </c>
    </row>
    <row r="65" spans="2:5" s="1" customFormat="1" x14ac:dyDescent="0.25">
      <c r="B65" s="17"/>
      <c r="C65" s="18" t="s">
        <v>54</v>
      </c>
      <c r="D65" s="18" t="s">
        <v>46</v>
      </c>
      <c r="E65" s="35">
        <v>12974.5</v>
      </c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1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x14ac:dyDescent="0.25">
      <c r="B148" s="17"/>
      <c r="C148" s="18"/>
      <c r="D148" s="18"/>
      <c r="E148" s="31"/>
    </row>
    <row r="149" spans="2:5" ht="16.5" thickBot="1" x14ac:dyDescent="0.3">
      <c r="B149" s="20"/>
      <c r="C149" s="18"/>
      <c r="D149" s="18"/>
      <c r="E149" s="31"/>
    </row>
    <row r="150" spans="2:5" ht="16.5" thickBot="1" x14ac:dyDescent="0.3">
      <c r="B150" s="10" t="s">
        <v>12</v>
      </c>
      <c r="C150" s="1"/>
      <c r="D150" s="1"/>
      <c r="E150" s="32">
        <f>SUM(E14:E148)</f>
        <v>17217490.130000003</v>
      </c>
    </row>
    <row r="151" spans="2:5" s="1" customFormat="1" ht="16.5" thickBot="1" x14ac:dyDescent="0.3">
      <c r="B151" s="55"/>
      <c r="E151" s="56"/>
    </row>
    <row r="152" spans="2:5" s="1" customFormat="1" ht="16.5" thickBot="1" x14ac:dyDescent="0.3">
      <c r="B152" s="14"/>
      <c r="C152" s="62" t="s">
        <v>5</v>
      </c>
      <c r="D152" s="62" t="s">
        <v>6</v>
      </c>
      <c r="E152" s="60" t="s">
        <v>7</v>
      </c>
    </row>
    <row r="153" spans="2:5" s="1" customFormat="1" x14ac:dyDescent="0.25">
      <c r="B153" s="15"/>
      <c r="C153" s="58" t="s">
        <v>66</v>
      </c>
      <c r="D153" s="59" t="s">
        <v>46</v>
      </c>
      <c r="E153" s="42">
        <v>569038.80000000005</v>
      </c>
    </row>
    <row r="154" spans="2:5" s="1" customFormat="1" x14ac:dyDescent="0.25">
      <c r="B154" s="15"/>
      <c r="C154" s="57" t="s">
        <v>67</v>
      </c>
      <c r="D154" s="25" t="s">
        <v>68</v>
      </c>
      <c r="E154" s="31">
        <v>730631.88</v>
      </c>
    </row>
    <row r="155" spans="2:5" s="1" customFormat="1" x14ac:dyDescent="0.25">
      <c r="B155" s="15" t="s">
        <v>43</v>
      </c>
      <c r="C155" s="57" t="s">
        <v>69</v>
      </c>
      <c r="D155" s="25" t="s">
        <v>46</v>
      </c>
      <c r="E155" s="31">
        <v>4177315.2</v>
      </c>
    </row>
    <row r="156" spans="2:5" s="1" customFormat="1" x14ac:dyDescent="0.25">
      <c r="B156" s="15" t="s">
        <v>44</v>
      </c>
      <c r="C156" s="57" t="s">
        <v>67</v>
      </c>
      <c r="D156" s="25" t="s">
        <v>68</v>
      </c>
      <c r="E156" s="31">
        <v>458817.48</v>
      </c>
    </row>
    <row r="157" spans="2:5" s="1" customFormat="1" x14ac:dyDescent="0.25">
      <c r="B157" s="15" t="s">
        <v>10</v>
      </c>
      <c r="C157" s="57" t="s">
        <v>66</v>
      </c>
      <c r="D157" s="25" t="s">
        <v>46</v>
      </c>
      <c r="E157" s="31">
        <v>1675170.96</v>
      </c>
    </row>
    <row r="158" spans="2:5" s="1" customFormat="1" x14ac:dyDescent="0.25">
      <c r="B158" s="15" t="s">
        <v>45</v>
      </c>
      <c r="C158" s="57" t="s">
        <v>69</v>
      </c>
      <c r="D158" s="25" t="s">
        <v>46</v>
      </c>
      <c r="E158" s="31">
        <v>2834725.2</v>
      </c>
    </row>
    <row r="159" spans="2:5" s="1" customFormat="1" x14ac:dyDescent="0.25">
      <c r="B159" s="15"/>
      <c r="C159" s="57" t="s">
        <v>70</v>
      </c>
      <c r="D159" s="25" t="s">
        <v>46</v>
      </c>
      <c r="E159" s="31">
        <v>1928419.42</v>
      </c>
    </row>
    <row r="160" spans="2:5" s="1" customFormat="1" x14ac:dyDescent="0.25">
      <c r="B160" s="15"/>
      <c r="C160" s="57" t="s">
        <v>66</v>
      </c>
      <c r="D160" s="25" t="s">
        <v>46</v>
      </c>
      <c r="E160" s="31">
        <v>579775.19999999995</v>
      </c>
    </row>
    <row r="161" spans="2:13" s="1" customFormat="1" x14ac:dyDescent="0.25">
      <c r="B161" s="15"/>
      <c r="C161" s="57" t="s">
        <v>71</v>
      </c>
      <c r="D161" s="25" t="s">
        <v>46</v>
      </c>
      <c r="E161" s="31">
        <v>231840</v>
      </c>
    </row>
    <row r="162" spans="2:13" s="1" customFormat="1" x14ac:dyDescent="0.25">
      <c r="B162" s="15"/>
      <c r="C162" s="57" t="s">
        <v>74</v>
      </c>
      <c r="D162" s="25" t="s">
        <v>46</v>
      </c>
      <c r="E162" s="31">
        <v>129462</v>
      </c>
    </row>
    <row r="163" spans="2:13" s="1" customFormat="1" x14ac:dyDescent="0.25">
      <c r="B163" s="15"/>
      <c r="C163" s="57" t="s">
        <v>74</v>
      </c>
      <c r="D163" s="25" t="s">
        <v>46</v>
      </c>
      <c r="E163" s="31">
        <v>991035</v>
      </c>
    </row>
    <row r="164" spans="2:13" s="1" customFormat="1" x14ac:dyDescent="0.25">
      <c r="B164" s="15"/>
      <c r="C164" s="57"/>
      <c r="D164" s="25"/>
      <c r="E164" s="31"/>
    </row>
    <row r="165" spans="2:13" s="1" customFormat="1" ht="16.5" thickBot="1" x14ac:dyDescent="0.3">
      <c r="B165" s="23"/>
      <c r="C165" s="57"/>
      <c r="D165" s="25"/>
      <c r="E165" s="61"/>
    </row>
    <row r="166" spans="2:13" s="1" customFormat="1" ht="16.5" thickBot="1" x14ac:dyDescent="0.3">
      <c r="B166" s="10" t="s">
        <v>12</v>
      </c>
      <c r="E166" s="34">
        <f>+E153+E154+E155+E157+E158+E159+E160+E161+E162+E163+E164+E165</f>
        <v>13847413.66</v>
      </c>
    </row>
    <row r="167" spans="2:13" s="1" customFormat="1" x14ac:dyDescent="0.25">
      <c r="B167" s="55"/>
      <c r="E167" s="56"/>
    </row>
    <row r="168" spans="2:13" ht="16.5" thickBot="1" x14ac:dyDescent="0.3">
      <c r="B168" s="1"/>
      <c r="C168" s="1"/>
      <c r="D168" s="1"/>
    </row>
    <row r="169" spans="2:13" s="1" customFormat="1" x14ac:dyDescent="0.25">
      <c r="B169" s="14"/>
      <c r="C169" s="22" t="s">
        <v>5</v>
      </c>
      <c r="D169" s="19" t="s">
        <v>6</v>
      </c>
      <c r="E169" s="30" t="s">
        <v>7</v>
      </c>
    </row>
    <row r="170" spans="2:13" s="1" customFormat="1" x14ac:dyDescent="0.25">
      <c r="B170" s="15"/>
      <c r="C170" s="41"/>
      <c r="D170" s="18"/>
      <c r="E170" s="42"/>
    </row>
    <row r="171" spans="2:13" s="1" customFormat="1" x14ac:dyDescent="0.25">
      <c r="B171" s="15"/>
      <c r="C171" s="41"/>
      <c r="D171" s="18"/>
      <c r="E171" s="31"/>
      <c r="M171" s="1" t="s">
        <v>22</v>
      </c>
    </row>
    <row r="172" spans="2:13" s="1" customFormat="1" x14ac:dyDescent="0.25">
      <c r="B172" s="15"/>
      <c r="C172" s="41"/>
      <c r="D172" s="18"/>
      <c r="E172" s="31"/>
    </row>
    <row r="173" spans="2:13" s="1" customFormat="1" x14ac:dyDescent="0.25">
      <c r="B173" s="15" t="s">
        <v>39</v>
      </c>
      <c r="C173" s="41"/>
      <c r="D173" s="18"/>
      <c r="E173" s="31"/>
      <c r="F173" s="53"/>
    </row>
    <row r="174" spans="2:13" s="1" customFormat="1" x14ac:dyDescent="0.25">
      <c r="B174" s="15" t="s">
        <v>23</v>
      </c>
      <c r="C174" s="41"/>
      <c r="D174" s="18"/>
      <c r="E174" s="31"/>
      <c r="F174" s="53"/>
    </row>
    <row r="175" spans="2:13" s="1" customFormat="1" x14ac:dyDescent="0.25">
      <c r="B175" s="15" t="s">
        <v>10</v>
      </c>
      <c r="C175" s="41"/>
      <c r="D175" s="18"/>
      <c r="E175" s="31"/>
      <c r="F175" s="53"/>
    </row>
    <row r="176" spans="2:13" s="1" customFormat="1" x14ac:dyDescent="0.25">
      <c r="B176" s="15" t="s">
        <v>24</v>
      </c>
      <c r="C176" s="41"/>
      <c r="D176" s="18"/>
      <c r="E176" s="31"/>
    </row>
    <row r="177" spans="2:5" s="1" customFormat="1" x14ac:dyDescent="0.25">
      <c r="B177" s="15"/>
      <c r="C177" s="41"/>
      <c r="D177" s="18"/>
      <c r="E177" s="31"/>
    </row>
    <row r="178" spans="2:5" s="1" customFormat="1" x14ac:dyDescent="0.25">
      <c r="B178" s="15"/>
      <c r="C178" s="41"/>
      <c r="D178" s="18"/>
      <c r="E178" s="31"/>
    </row>
    <row r="179" spans="2:5" s="1" customFormat="1" x14ac:dyDescent="0.25">
      <c r="B179" s="15"/>
      <c r="C179" s="41"/>
      <c r="D179" s="18"/>
      <c r="E179" s="31"/>
    </row>
    <row r="180" spans="2:5" s="1" customFormat="1" x14ac:dyDescent="0.25">
      <c r="B180" s="15"/>
      <c r="C180" s="41"/>
      <c r="D180" s="18"/>
      <c r="E180" s="31"/>
    </row>
    <row r="181" spans="2:5" s="1" customFormat="1" x14ac:dyDescent="0.25">
      <c r="B181" s="15"/>
      <c r="C181" s="41"/>
      <c r="D181" s="18"/>
      <c r="E181" s="31"/>
    </row>
    <row r="182" spans="2:5" s="1" customFormat="1" x14ac:dyDescent="0.25">
      <c r="B182" s="15"/>
      <c r="C182" s="41"/>
      <c r="D182" s="18"/>
      <c r="E182" s="31"/>
    </row>
    <row r="183" spans="2:5" s="1" customFormat="1" x14ac:dyDescent="0.25">
      <c r="B183" s="15"/>
      <c r="C183" s="41"/>
      <c r="D183" s="18"/>
      <c r="E183" s="31"/>
    </row>
    <row r="184" spans="2:5" s="1" customFormat="1" x14ac:dyDescent="0.25">
      <c r="B184" s="15"/>
      <c r="C184" s="41"/>
      <c r="D184" s="18"/>
      <c r="E184" s="31"/>
    </row>
    <row r="185" spans="2:5" s="1" customFormat="1" x14ac:dyDescent="0.25">
      <c r="B185" s="15"/>
      <c r="C185" s="41"/>
      <c r="D185" s="18"/>
      <c r="E185" s="31"/>
    </row>
    <row r="186" spans="2:5" s="1" customFormat="1" x14ac:dyDescent="0.25">
      <c r="B186" s="15"/>
      <c r="C186" s="41"/>
      <c r="D186" s="18"/>
      <c r="E186" s="31"/>
    </row>
    <row r="187" spans="2:5" s="1" customFormat="1" x14ac:dyDescent="0.25">
      <c r="B187" s="17"/>
      <c r="C187" s="41"/>
      <c r="D187" s="18"/>
      <c r="E187" s="31"/>
    </row>
    <row r="188" spans="2:5" s="1" customFormat="1" x14ac:dyDescent="0.25">
      <c r="B188" s="15"/>
      <c r="C188" s="41"/>
      <c r="D188" s="18"/>
      <c r="E188" s="31"/>
    </row>
    <row r="189" spans="2:5" s="1" customFormat="1" x14ac:dyDescent="0.25">
      <c r="B189" s="15"/>
      <c r="C189" s="41"/>
      <c r="D189" s="18"/>
      <c r="E189" s="31"/>
    </row>
    <row r="190" spans="2:5" s="1" customFormat="1" x14ac:dyDescent="0.25">
      <c r="B190" s="15"/>
      <c r="C190" s="41"/>
      <c r="D190" s="18"/>
      <c r="E190" s="31"/>
    </row>
    <row r="191" spans="2:5" s="1" customFormat="1" x14ac:dyDescent="0.25">
      <c r="B191" s="15"/>
      <c r="C191" s="41"/>
      <c r="D191" s="18"/>
      <c r="E191" s="31"/>
    </row>
    <row r="192" spans="2:5" s="1" customFormat="1" x14ac:dyDescent="0.25">
      <c r="B192" s="15"/>
      <c r="C192" s="41"/>
      <c r="D192" s="18"/>
      <c r="E192" s="31"/>
    </row>
    <row r="193" spans="2:5" s="1" customFormat="1" x14ac:dyDescent="0.25">
      <c r="B193" s="15"/>
      <c r="C193" s="41"/>
      <c r="D193" s="18"/>
      <c r="E193" s="31"/>
    </row>
    <row r="194" spans="2:5" s="1" customFormat="1" x14ac:dyDescent="0.25">
      <c r="B194" s="15"/>
      <c r="C194" s="41"/>
      <c r="D194" s="18"/>
      <c r="E194" s="31"/>
    </row>
    <row r="195" spans="2:5" s="1" customFormat="1" x14ac:dyDescent="0.25">
      <c r="B195" s="15"/>
      <c r="C195" s="41"/>
      <c r="D195" s="18"/>
      <c r="E195" s="43"/>
    </row>
    <row r="196" spans="2:5" s="1" customFormat="1" x14ac:dyDescent="0.25">
      <c r="B196" s="15"/>
      <c r="C196" s="21"/>
      <c r="D196" s="18"/>
      <c r="E196" s="31"/>
    </row>
    <row r="197" spans="2:5" s="1" customFormat="1" x14ac:dyDescent="0.25">
      <c r="B197" s="15"/>
      <c r="C197" s="21"/>
      <c r="D197" s="18"/>
      <c r="E197" s="31"/>
    </row>
    <row r="198" spans="2:5" s="1" customFormat="1" x14ac:dyDescent="0.25">
      <c r="B198" s="15"/>
      <c r="C198" s="21"/>
      <c r="D198" s="18"/>
      <c r="E198" s="31"/>
    </row>
    <row r="199" spans="2:5" s="1" customFormat="1" x14ac:dyDescent="0.25">
      <c r="B199" s="15"/>
      <c r="C199" s="21"/>
      <c r="D199" s="18"/>
      <c r="E199" s="31"/>
    </row>
    <row r="200" spans="2:5" s="1" customFormat="1" x14ac:dyDescent="0.25">
      <c r="B200" s="15"/>
      <c r="C200" s="21"/>
      <c r="D200" s="18"/>
      <c r="E200" s="31"/>
    </row>
    <row r="201" spans="2:5" s="1" customFormat="1" x14ac:dyDescent="0.25">
      <c r="B201" s="15"/>
      <c r="C201" s="21"/>
      <c r="D201" s="18"/>
      <c r="E201" s="31"/>
    </row>
    <row r="202" spans="2:5" s="1" customFormat="1" x14ac:dyDescent="0.25">
      <c r="B202" s="15"/>
      <c r="C202" s="21"/>
      <c r="D202" s="18"/>
      <c r="E202" s="31"/>
    </row>
    <row r="203" spans="2:5" s="1" customFormat="1" x14ac:dyDescent="0.25">
      <c r="B203" s="15"/>
      <c r="C203" s="21"/>
      <c r="D203" s="18"/>
      <c r="E203" s="31"/>
    </row>
    <row r="204" spans="2:5" s="1" customFormat="1" x14ac:dyDescent="0.25">
      <c r="B204" s="15"/>
      <c r="C204" s="21"/>
      <c r="D204" s="18"/>
      <c r="E204" s="31"/>
    </row>
    <row r="205" spans="2:5" s="1" customFormat="1" x14ac:dyDescent="0.25">
      <c r="B205" s="15"/>
      <c r="C205" s="21"/>
      <c r="D205" s="18"/>
      <c r="E205" s="31"/>
    </row>
    <row r="206" spans="2:5" s="1" customFormat="1" x14ac:dyDescent="0.25">
      <c r="B206" s="15"/>
      <c r="C206" s="21"/>
      <c r="D206" s="18"/>
      <c r="E206" s="31"/>
    </row>
    <row r="207" spans="2:5" s="1" customFormat="1" x14ac:dyDescent="0.25">
      <c r="B207" s="15"/>
      <c r="C207" s="21"/>
      <c r="D207" s="18"/>
      <c r="E207" s="31"/>
    </row>
    <row r="208" spans="2:5" s="1" customFormat="1" x14ac:dyDescent="0.25">
      <c r="B208" s="15"/>
      <c r="C208" s="21"/>
      <c r="D208" s="18"/>
      <c r="E208" s="31"/>
    </row>
    <row r="209" spans="2:5" s="1" customFormat="1" x14ac:dyDescent="0.25">
      <c r="B209" s="15"/>
      <c r="C209" s="21"/>
      <c r="D209" s="18"/>
      <c r="E209" s="31"/>
    </row>
    <row r="210" spans="2:5" s="1" customFormat="1" x14ac:dyDescent="0.25">
      <c r="B210" s="15"/>
      <c r="C210" s="21"/>
      <c r="D210" s="18"/>
      <c r="E210" s="31"/>
    </row>
    <row r="211" spans="2:5" s="1" customFormat="1" x14ac:dyDescent="0.25">
      <c r="B211" s="15"/>
      <c r="C211" s="21"/>
      <c r="D211" s="18"/>
      <c r="E211" s="31"/>
    </row>
    <row r="212" spans="2:5" s="1" customFormat="1" x14ac:dyDescent="0.25">
      <c r="B212" s="15"/>
      <c r="C212" s="21"/>
      <c r="D212" s="18"/>
      <c r="E212" s="31"/>
    </row>
    <row r="213" spans="2:5" s="1" customFormat="1" x14ac:dyDescent="0.25">
      <c r="B213" s="15"/>
      <c r="C213" s="21"/>
      <c r="D213" s="18"/>
      <c r="E213" s="31"/>
    </row>
    <row r="214" spans="2:5" s="1" customFormat="1" x14ac:dyDescent="0.25">
      <c r="B214" s="15"/>
      <c r="C214" s="21"/>
      <c r="D214" s="18"/>
      <c r="E214" s="31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ht="16.5" thickBot="1" x14ac:dyDescent="0.3">
      <c r="B239" s="23"/>
      <c r="C239" s="21"/>
      <c r="D239" s="18"/>
      <c r="E239" s="31"/>
    </row>
    <row r="240" spans="2:5" s="1" customFormat="1" ht="16.5" thickBot="1" x14ac:dyDescent="0.3">
      <c r="B240" s="10" t="s">
        <v>12</v>
      </c>
      <c r="E240" s="32">
        <f>SUM(E170:E239)</f>
        <v>0</v>
      </c>
    </row>
    <row r="242" spans="2:8" ht="16.5" thickBot="1" x14ac:dyDescent="0.3">
      <c r="B242" s="1"/>
      <c r="C242" s="1"/>
      <c r="D242" s="1"/>
      <c r="H242" s="28"/>
    </row>
    <row r="243" spans="2:8" x14ac:dyDescent="0.25">
      <c r="B243" s="14"/>
      <c r="C243" s="22" t="s">
        <v>5</v>
      </c>
      <c r="D243" s="19" t="s">
        <v>6</v>
      </c>
      <c r="E243" s="30" t="s">
        <v>7</v>
      </c>
    </row>
    <row r="244" spans="2:8" x14ac:dyDescent="0.25">
      <c r="B244" s="15"/>
      <c r="C244" s="21" t="s">
        <v>54</v>
      </c>
      <c r="D244" s="35" t="s">
        <v>46</v>
      </c>
      <c r="E244" s="31">
        <v>271722</v>
      </c>
    </row>
    <row r="245" spans="2:8" x14ac:dyDescent="0.25">
      <c r="B245" s="15"/>
      <c r="C245" s="21" t="s">
        <v>55</v>
      </c>
      <c r="D245" s="18" t="s">
        <v>56</v>
      </c>
      <c r="E245" s="35">
        <v>71082</v>
      </c>
    </row>
    <row r="246" spans="2:8" x14ac:dyDescent="0.25">
      <c r="B246" s="15" t="s">
        <v>13</v>
      </c>
      <c r="C246" s="21" t="s">
        <v>57</v>
      </c>
      <c r="D246" s="18" t="s">
        <v>46</v>
      </c>
      <c r="E246" s="35">
        <v>436490.84</v>
      </c>
    </row>
    <row r="247" spans="2:8" x14ac:dyDescent="0.25">
      <c r="B247" s="15" t="s">
        <v>14</v>
      </c>
      <c r="C247" s="21" t="s">
        <v>54</v>
      </c>
      <c r="D247" s="18" t="s">
        <v>46</v>
      </c>
      <c r="E247" s="35">
        <v>355410</v>
      </c>
    </row>
    <row r="248" spans="2:8" x14ac:dyDescent="0.25">
      <c r="B248" s="17"/>
      <c r="C248" s="21"/>
      <c r="D248" s="18"/>
      <c r="E248" s="35"/>
    </row>
    <row r="249" spans="2:8" x14ac:dyDescent="0.25">
      <c r="B249" s="15"/>
      <c r="C249" s="21"/>
      <c r="D249" s="18"/>
      <c r="E249" s="35"/>
    </row>
    <row r="250" spans="2:8" x14ac:dyDescent="0.25">
      <c r="B250" s="15"/>
      <c r="C250" s="21"/>
      <c r="D250" s="18"/>
      <c r="E250" s="35"/>
    </row>
    <row r="251" spans="2:8" x14ac:dyDescent="0.25">
      <c r="B251" s="15"/>
      <c r="C251" s="21"/>
      <c r="D251" s="18"/>
      <c r="E251" s="35"/>
      <c r="F251" s="1"/>
      <c r="G251" s="1"/>
    </row>
    <row r="252" spans="2:8" x14ac:dyDescent="0.25">
      <c r="B252" s="15"/>
      <c r="C252" s="21"/>
      <c r="D252" s="18"/>
      <c r="E252" s="35"/>
      <c r="F252" s="1"/>
      <c r="G252" s="1"/>
    </row>
    <row r="253" spans="2:8" x14ac:dyDescent="0.25">
      <c r="B253" s="15"/>
      <c r="C253" s="21"/>
      <c r="D253" s="18"/>
      <c r="E253" s="35"/>
      <c r="F253" s="1"/>
      <c r="G253" s="1"/>
    </row>
    <row r="254" spans="2:8" x14ac:dyDescent="0.25">
      <c r="B254" s="15"/>
      <c r="C254" s="21"/>
      <c r="D254" s="18"/>
      <c r="E254" s="35"/>
      <c r="F254" s="1"/>
      <c r="G254" s="1"/>
    </row>
    <row r="255" spans="2:8" s="1" customFormat="1" x14ac:dyDescent="0.25">
      <c r="B255" s="15"/>
      <c r="C255" s="21"/>
      <c r="D255" s="18"/>
      <c r="E255" s="35"/>
    </row>
    <row r="256" spans="2:8" s="1" customFormat="1" x14ac:dyDescent="0.25">
      <c r="B256" s="15"/>
      <c r="C256" s="21"/>
      <c r="D256" s="18"/>
      <c r="E256" s="35"/>
    </row>
    <row r="257" spans="2:12" s="1" customFormat="1" x14ac:dyDescent="0.25">
      <c r="B257" s="15"/>
      <c r="C257" s="21"/>
      <c r="D257" s="18"/>
      <c r="E257" s="35"/>
    </row>
    <row r="258" spans="2:12" s="1" customFormat="1" x14ac:dyDescent="0.25">
      <c r="B258" s="15"/>
      <c r="C258" s="21"/>
      <c r="D258" s="18"/>
      <c r="E258" s="35"/>
    </row>
    <row r="259" spans="2:12" s="1" customFormat="1" x14ac:dyDescent="0.25">
      <c r="B259" s="15"/>
      <c r="C259" s="21"/>
      <c r="D259" s="18"/>
      <c r="E259" s="35"/>
    </row>
    <row r="260" spans="2:12" s="1" customFormat="1" x14ac:dyDescent="0.25">
      <c r="B260" s="15"/>
      <c r="C260" s="21"/>
      <c r="D260" s="18"/>
      <c r="E260" s="35"/>
    </row>
    <row r="261" spans="2:12" s="1" customFormat="1" x14ac:dyDescent="0.25">
      <c r="B261" s="15"/>
      <c r="C261" s="21"/>
      <c r="D261" s="18"/>
      <c r="E261" s="35"/>
    </row>
    <row r="262" spans="2:12" s="1" customFormat="1" x14ac:dyDescent="0.25">
      <c r="B262" s="15"/>
      <c r="C262" s="21"/>
      <c r="D262" s="18"/>
      <c r="E262" s="35"/>
    </row>
    <row r="263" spans="2:12" s="1" customFormat="1" x14ac:dyDescent="0.25">
      <c r="B263" s="15"/>
      <c r="C263" s="21"/>
      <c r="D263" s="18"/>
      <c r="E263" s="35"/>
    </row>
    <row r="264" spans="2:12" s="1" customFormat="1" x14ac:dyDescent="0.25">
      <c r="B264" s="15"/>
      <c r="C264" s="21"/>
      <c r="D264" s="18"/>
      <c r="E264" s="35"/>
    </row>
    <row r="265" spans="2:12" x14ac:dyDescent="0.25">
      <c r="B265" s="15"/>
      <c r="C265" s="21"/>
      <c r="D265" s="18"/>
      <c r="E265" s="35"/>
      <c r="F265" s="1"/>
      <c r="G265" s="1"/>
    </row>
    <row r="266" spans="2:12" s="1" customFormat="1" x14ac:dyDescent="0.25">
      <c r="B266" s="15"/>
      <c r="C266" s="21"/>
      <c r="D266" s="18"/>
      <c r="E266" s="35"/>
    </row>
    <row r="267" spans="2:12" s="1" customFormat="1" x14ac:dyDescent="0.25">
      <c r="B267" s="15"/>
      <c r="C267" s="21"/>
      <c r="D267" s="18"/>
      <c r="E267" s="35"/>
    </row>
    <row r="268" spans="2:12" s="1" customFormat="1" x14ac:dyDescent="0.25">
      <c r="B268" s="15"/>
      <c r="C268" s="21"/>
      <c r="D268" s="18"/>
      <c r="E268" s="35"/>
    </row>
    <row r="269" spans="2:12" ht="16.5" thickBot="1" x14ac:dyDescent="0.3">
      <c r="B269" s="23"/>
      <c r="C269" s="21"/>
      <c r="D269" s="18"/>
      <c r="E269" s="31"/>
      <c r="F269" s="1"/>
      <c r="G269" s="1"/>
      <c r="H269" s="1"/>
      <c r="I269" s="1"/>
      <c r="J269" s="1"/>
      <c r="K269" s="1"/>
      <c r="L269" s="1"/>
    </row>
    <row r="270" spans="2:12" ht="16.5" thickBot="1" x14ac:dyDescent="0.3">
      <c r="B270" s="10" t="s">
        <v>12</v>
      </c>
      <c r="C270" s="1"/>
      <c r="D270" s="1"/>
      <c r="E270" s="32">
        <f>SUM(E244:E269)</f>
        <v>1134704.8400000001</v>
      </c>
      <c r="F270" s="1"/>
      <c r="G270" s="1"/>
      <c r="H270" s="1"/>
      <c r="I270" s="1"/>
      <c r="J270" s="1"/>
      <c r="K270" s="1"/>
      <c r="L270" s="1"/>
    </row>
    <row r="273" spans="2:12" x14ac:dyDescent="0.25">
      <c r="B273" s="1"/>
      <c r="C273" s="1"/>
      <c r="D273" s="1"/>
      <c r="F273" s="1"/>
      <c r="G273" s="1"/>
      <c r="H273" s="1"/>
      <c r="I273" s="1"/>
      <c r="J273" s="1"/>
      <c r="K273" s="1"/>
      <c r="L273" s="1"/>
    </row>
    <row r="274" spans="2:12" x14ac:dyDescent="0.25">
      <c r="B274" s="1"/>
      <c r="C274" s="1"/>
      <c r="D274" s="1"/>
      <c r="F274" s="1"/>
      <c r="G274" s="1"/>
      <c r="H274" s="1"/>
      <c r="I274" s="1"/>
      <c r="J274" s="1"/>
      <c r="K274" s="1"/>
      <c r="L274" s="1"/>
    </row>
    <row r="275" spans="2:12" ht="16.5" thickBot="1" x14ac:dyDescent="0.3">
      <c r="B275" s="1"/>
      <c r="C275" s="1"/>
      <c r="D275" s="1"/>
      <c r="F275" s="1"/>
      <c r="G275" s="1"/>
      <c r="H275" s="1"/>
      <c r="I275" s="1"/>
      <c r="J275" s="1"/>
      <c r="K275" s="1"/>
      <c r="L275" s="1"/>
    </row>
    <row r="276" spans="2:12" x14ac:dyDescent="0.25">
      <c r="B276" s="16"/>
      <c r="C276" s="19" t="s">
        <v>5</v>
      </c>
      <c r="D276" s="19" t="s">
        <v>6</v>
      </c>
      <c r="E276" s="30" t="s">
        <v>7</v>
      </c>
      <c r="F276" s="1"/>
      <c r="G276" s="1"/>
      <c r="H276" s="1"/>
      <c r="I276" s="1"/>
      <c r="J276" s="1"/>
      <c r="K276" s="1"/>
      <c r="L276" s="1"/>
    </row>
    <row r="277" spans="2:12" x14ac:dyDescent="0.25">
      <c r="B277" s="17"/>
      <c r="C277" s="25" t="s">
        <v>47</v>
      </c>
      <c r="D277" s="18" t="s">
        <v>46</v>
      </c>
      <c r="E277" s="35">
        <v>1040616.5</v>
      </c>
      <c r="F277" s="1"/>
      <c r="G277" s="1"/>
      <c r="H277" s="1"/>
      <c r="I277" s="1"/>
      <c r="J277" s="1"/>
      <c r="K277" s="1"/>
      <c r="L277" s="11"/>
    </row>
    <row r="278" spans="2:12" x14ac:dyDescent="0.25">
      <c r="B278" s="17" t="s">
        <v>15</v>
      </c>
      <c r="C278" s="25"/>
      <c r="D278" s="18"/>
      <c r="E278" s="35"/>
      <c r="F278" s="1"/>
      <c r="G278" s="1"/>
      <c r="H278" s="1"/>
      <c r="I278" s="1"/>
      <c r="J278" s="1"/>
      <c r="K278" s="1"/>
      <c r="L278" s="1"/>
    </row>
    <row r="279" spans="2:12" x14ac:dyDescent="0.25">
      <c r="B279" s="17" t="s">
        <v>16</v>
      </c>
      <c r="C279" s="25"/>
      <c r="D279" s="18"/>
      <c r="E279" s="35"/>
      <c r="F279" s="1"/>
      <c r="G279" s="1"/>
      <c r="H279" s="1"/>
      <c r="I279" s="1"/>
      <c r="J279" s="1"/>
      <c r="K279" s="1"/>
      <c r="L279" s="1"/>
    </row>
    <row r="280" spans="2:12" x14ac:dyDescent="0.25">
      <c r="B280" s="17" t="s">
        <v>17</v>
      </c>
      <c r="C280" s="25"/>
      <c r="D280" s="18"/>
      <c r="E280" s="35"/>
      <c r="F280" s="1"/>
      <c r="G280" s="1"/>
      <c r="H280" s="1"/>
      <c r="I280" s="1"/>
      <c r="J280" s="1"/>
      <c r="K280" s="1"/>
      <c r="L280" s="1"/>
    </row>
    <row r="281" spans="2:12" x14ac:dyDescent="0.25">
      <c r="B281" s="17"/>
      <c r="C281" s="25"/>
      <c r="D281" s="18"/>
      <c r="E281" s="35"/>
      <c r="F281" s="1"/>
      <c r="G281" s="1"/>
      <c r="H281" s="1"/>
      <c r="I281" s="1"/>
      <c r="J281" s="1"/>
      <c r="K281" s="1"/>
      <c r="L281" s="1"/>
    </row>
    <row r="282" spans="2:12" s="1" customFormat="1" x14ac:dyDescent="0.25">
      <c r="B282" s="17"/>
      <c r="C282" s="25"/>
      <c r="D282" s="18"/>
      <c r="E282" s="35"/>
    </row>
    <row r="283" spans="2:12" s="1" customFormat="1" x14ac:dyDescent="0.25">
      <c r="B283" s="17"/>
      <c r="C283" s="25"/>
      <c r="D283" s="18"/>
      <c r="E283" s="35"/>
    </row>
    <row r="284" spans="2:12" s="1" customFormat="1" x14ac:dyDescent="0.25">
      <c r="B284" s="17"/>
      <c r="C284" s="25"/>
      <c r="D284" s="18"/>
      <c r="E284" s="35"/>
    </row>
    <row r="285" spans="2:12" s="1" customFormat="1" x14ac:dyDescent="0.25">
      <c r="B285" s="17"/>
      <c r="C285" s="25"/>
      <c r="D285" s="18"/>
      <c r="E285" s="35"/>
    </row>
    <row r="286" spans="2:12" s="1" customFormat="1" x14ac:dyDescent="0.25">
      <c r="B286" s="17"/>
      <c r="C286" s="18"/>
      <c r="D286" s="18"/>
      <c r="E286" s="35"/>
    </row>
    <row r="287" spans="2:12" x14ac:dyDescent="0.25">
      <c r="B287" s="17"/>
      <c r="C287" s="18"/>
      <c r="D287" s="18"/>
      <c r="E287" s="35"/>
      <c r="F287" s="1"/>
      <c r="G287" s="1"/>
      <c r="H287" s="1"/>
      <c r="I287" s="1"/>
      <c r="J287" s="1"/>
      <c r="K287" s="1"/>
      <c r="L287" s="1"/>
    </row>
    <row r="288" spans="2:12" s="1" customFormat="1" x14ac:dyDescent="0.25">
      <c r="B288" s="17"/>
      <c r="C288" s="18"/>
      <c r="D288" s="18"/>
      <c r="E288" s="35"/>
    </row>
    <row r="289" spans="2:14" s="1" customFormat="1" x14ac:dyDescent="0.25">
      <c r="B289" s="17"/>
      <c r="C289" s="18"/>
      <c r="D289" s="18"/>
      <c r="E289" s="35"/>
    </row>
    <row r="290" spans="2:14" ht="16.5" thickBot="1" x14ac:dyDescent="0.3">
      <c r="B290" s="20"/>
      <c r="C290" s="18"/>
      <c r="D290" s="18"/>
      <c r="E290" s="35"/>
      <c r="F290" s="1"/>
      <c r="G290" s="1"/>
      <c r="H290" s="1"/>
      <c r="I290" s="1"/>
      <c r="J290" s="1"/>
      <c r="K290" s="1"/>
      <c r="L290" s="1"/>
    </row>
    <row r="291" spans="2:14" ht="16.5" thickBot="1" x14ac:dyDescent="0.3">
      <c r="B291" s="10" t="s">
        <v>12</v>
      </c>
      <c r="C291" s="1"/>
      <c r="D291" s="1"/>
      <c r="E291" s="32">
        <f>SUM(E277:E290)</f>
        <v>1040616.5</v>
      </c>
      <c r="F291" s="1"/>
      <c r="G291" s="1"/>
      <c r="H291" s="1"/>
      <c r="I291" s="1"/>
      <c r="J291" s="1"/>
      <c r="K291" s="1"/>
      <c r="L291" s="1"/>
    </row>
    <row r="292" spans="2:14" x14ac:dyDescent="0.25">
      <c r="B292" s="1"/>
      <c r="C292" s="1"/>
      <c r="D292" s="1"/>
      <c r="F292" s="1"/>
      <c r="G292" s="1"/>
      <c r="H292" s="1"/>
      <c r="I292" s="1"/>
      <c r="J292" s="1"/>
      <c r="K292" s="1"/>
      <c r="L292" s="1"/>
    </row>
    <row r="293" spans="2:14" ht="16.5" thickBot="1" x14ac:dyDescent="0.3">
      <c r="B293" s="1"/>
      <c r="C293" s="1"/>
      <c r="D293" s="1"/>
      <c r="F293" s="1"/>
      <c r="G293" s="1"/>
      <c r="H293" s="1"/>
      <c r="I293" s="1"/>
      <c r="J293" s="1"/>
      <c r="K293" s="13"/>
      <c r="L293" s="1"/>
    </row>
    <row r="294" spans="2:14" x14ac:dyDescent="0.25">
      <c r="B294" s="16"/>
      <c r="C294" s="19" t="s">
        <v>5</v>
      </c>
      <c r="D294" s="19" t="s">
        <v>6</v>
      </c>
      <c r="E294" s="30" t="s">
        <v>7</v>
      </c>
      <c r="F294" s="1"/>
      <c r="G294" s="1"/>
      <c r="H294" s="1"/>
      <c r="I294" s="1"/>
      <c r="J294" s="1"/>
      <c r="K294" s="1"/>
      <c r="L294" s="1"/>
    </row>
    <row r="295" spans="2:14" x14ac:dyDescent="0.25">
      <c r="B295" s="17"/>
      <c r="C295" s="18"/>
      <c r="D295" s="18"/>
      <c r="E295" s="35"/>
      <c r="F295" s="1"/>
      <c r="G295" s="1"/>
      <c r="H295" s="1"/>
      <c r="I295" s="1"/>
      <c r="J295" s="1"/>
      <c r="K295" s="1"/>
      <c r="L295" s="1"/>
    </row>
    <row r="296" spans="2:14" x14ac:dyDescent="0.25">
      <c r="B296" s="17" t="s">
        <v>33</v>
      </c>
      <c r="C296" s="18"/>
      <c r="D296" s="18"/>
      <c r="E296" s="35"/>
      <c r="F296" s="1"/>
      <c r="G296" s="1"/>
      <c r="H296" s="1"/>
      <c r="I296" s="1"/>
      <c r="J296" s="1"/>
      <c r="K296" s="1"/>
      <c r="L296" s="1"/>
    </row>
    <row r="297" spans="2:14" x14ac:dyDescent="0.25">
      <c r="B297" s="17" t="s">
        <v>34</v>
      </c>
      <c r="C297" s="18"/>
      <c r="D297" s="18"/>
      <c r="E297" s="35"/>
      <c r="F297" s="1"/>
      <c r="G297" s="1"/>
      <c r="H297" s="1"/>
      <c r="I297" s="1"/>
      <c r="J297" s="1"/>
      <c r="K297" s="1"/>
      <c r="L297" s="1"/>
    </row>
    <row r="298" spans="2:14" x14ac:dyDescent="0.25">
      <c r="B298" s="17" t="s">
        <v>35</v>
      </c>
      <c r="C298" s="18"/>
      <c r="D298" s="18"/>
      <c r="E298" s="35"/>
      <c r="F298" s="1"/>
      <c r="G298" s="1"/>
      <c r="H298" s="1"/>
      <c r="I298" s="1"/>
      <c r="J298" s="1"/>
      <c r="K298" s="1"/>
      <c r="L298" s="1"/>
    </row>
    <row r="299" spans="2:14" x14ac:dyDescent="0.25">
      <c r="B299" s="17"/>
      <c r="C299" s="18"/>
      <c r="D299" s="18"/>
      <c r="E299" s="35"/>
      <c r="F299" s="1"/>
      <c r="G299" s="1"/>
      <c r="H299" s="1"/>
      <c r="I299" s="1"/>
      <c r="J299" s="1"/>
      <c r="K299" s="1"/>
      <c r="L299" s="1"/>
    </row>
    <row r="300" spans="2:14" x14ac:dyDescent="0.25">
      <c r="B300" s="17"/>
      <c r="C300" s="18"/>
      <c r="D300" s="18"/>
      <c r="E300" s="35"/>
      <c r="F300" s="1"/>
      <c r="G300" s="2"/>
      <c r="H300" s="1"/>
      <c r="I300" s="1"/>
      <c r="J300" s="1"/>
      <c r="K300" s="1"/>
      <c r="L300" s="1"/>
    </row>
    <row r="301" spans="2:14" x14ac:dyDescent="0.25">
      <c r="B301" s="17"/>
      <c r="C301" s="18"/>
      <c r="D301" s="18"/>
      <c r="E301" s="31"/>
      <c r="F301" s="1"/>
      <c r="G301" s="1"/>
      <c r="H301" s="1"/>
      <c r="I301" s="1"/>
      <c r="J301" s="1"/>
      <c r="K301" s="1"/>
      <c r="L301" s="1"/>
    </row>
    <row r="302" spans="2:14" x14ac:dyDescent="0.25">
      <c r="B302" s="17"/>
      <c r="C302" s="18"/>
      <c r="D302" s="18"/>
      <c r="E302" s="31"/>
      <c r="F302" s="1"/>
      <c r="G302" s="1"/>
      <c r="H302" s="1"/>
      <c r="I302" s="1"/>
      <c r="J302" s="1"/>
      <c r="K302" s="1"/>
      <c r="L302" s="1"/>
    </row>
    <row r="303" spans="2:14" ht="16.5" thickBot="1" x14ac:dyDescent="0.3">
      <c r="B303" s="17"/>
      <c r="C303" s="18"/>
      <c r="D303" s="18"/>
      <c r="E303" s="3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ht="16.5" thickBot="1" x14ac:dyDescent="0.3">
      <c r="B304" s="10" t="s">
        <v>12</v>
      </c>
      <c r="C304" s="1"/>
      <c r="D304" s="1"/>
      <c r="E304" s="32">
        <f>SUM(E295:E303)</f>
        <v>0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5">
      <c r="B305" s="1"/>
      <c r="C305" s="1"/>
      <c r="D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6.5" thickBot="1" x14ac:dyDescent="0.3">
      <c r="B306" s="1"/>
      <c r="C306" s="1"/>
      <c r="D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s="1" customFormat="1" x14ac:dyDescent="0.25">
      <c r="B307" s="36"/>
      <c r="C307" s="19" t="s">
        <v>5</v>
      </c>
      <c r="D307" s="19" t="s">
        <v>6</v>
      </c>
      <c r="E307" s="37" t="s">
        <v>7</v>
      </c>
    </row>
    <row r="308" spans="2:14" s="1" customFormat="1" x14ac:dyDescent="0.25">
      <c r="B308" s="38" t="s">
        <v>19</v>
      </c>
      <c r="C308" s="18"/>
      <c r="D308" s="18"/>
      <c r="E308" s="35"/>
    </row>
    <row r="309" spans="2:14" s="1" customFormat="1" x14ac:dyDescent="0.25">
      <c r="B309" s="38" t="s">
        <v>20</v>
      </c>
      <c r="C309" s="18"/>
      <c r="D309" s="18"/>
      <c r="E309" s="35"/>
    </row>
    <row r="310" spans="2:14" s="1" customFormat="1" x14ac:dyDescent="0.25">
      <c r="B310" s="38" t="s">
        <v>21</v>
      </c>
      <c r="C310" s="18"/>
      <c r="D310" s="18"/>
      <c r="E310" s="35"/>
    </row>
    <row r="311" spans="2:14" s="1" customFormat="1" x14ac:dyDescent="0.25">
      <c r="B311" s="24"/>
      <c r="C311" s="18"/>
      <c r="D311" s="18"/>
      <c r="E311" s="35"/>
    </row>
    <row r="312" spans="2:14" s="1" customFormat="1" x14ac:dyDescent="0.25">
      <c r="B312" s="24"/>
      <c r="C312" s="18"/>
      <c r="D312" s="18"/>
      <c r="E312" s="35"/>
    </row>
    <row r="313" spans="2:14" s="1" customFormat="1" ht="16.5" thickBot="1" x14ac:dyDescent="0.3">
      <c r="B313" s="24"/>
      <c r="C313" s="18"/>
      <c r="D313" s="18"/>
      <c r="E313" s="35"/>
    </row>
    <row r="314" spans="2:14" s="1" customFormat="1" ht="16.5" thickBot="1" x14ac:dyDescent="0.3">
      <c r="B314" s="10" t="s">
        <v>12</v>
      </c>
      <c r="E314" s="39">
        <f>SUM(E308:E313)</f>
        <v>0</v>
      </c>
    </row>
    <row r="315" spans="2:14" s="1" customFormat="1" ht="15" x14ac:dyDescent="0.25">
      <c r="E315" s="11"/>
    </row>
    <row r="316" spans="2:14" s="1" customFormat="1" thickBot="1" x14ac:dyDescent="0.3">
      <c r="E316" s="11"/>
    </row>
    <row r="317" spans="2:14" s="1" customFormat="1" x14ac:dyDescent="0.25">
      <c r="B317" s="36"/>
      <c r="C317" s="19" t="s">
        <v>5</v>
      </c>
      <c r="D317" s="19" t="s">
        <v>6</v>
      </c>
      <c r="E317" s="37" t="s">
        <v>7</v>
      </c>
    </row>
    <row r="318" spans="2:14" s="1" customFormat="1" x14ac:dyDescent="0.25">
      <c r="B318" s="38" t="s">
        <v>25</v>
      </c>
      <c r="C318" s="18"/>
      <c r="D318" s="18"/>
      <c r="E318" s="35"/>
    </row>
    <row r="319" spans="2:14" s="1" customFormat="1" x14ac:dyDescent="0.25">
      <c r="B319" s="38" t="s">
        <v>26</v>
      </c>
      <c r="C319" s="18"/>
      <c r="D319" s="35"/>
      <c r="E319" s="35"/>
    </row>
    <row r="320" spans="2:14" s="1" customFormat="1" x14ac:dyDescent="0.25">
      <c r="B320" s="38" t="s">
        <v>27</v>
      </c>
      <c r="C320" s="18"/>
      <c r="D320" s="18"/>
      <c r="E320" s="35"/>
    </row>
    <row r="321" spans="2:14" s="1" customFormat="1" x14ac:dyDescent="0.25">
      <c r="B321" s="38"/>
      <c r="C321" s="18"/>
      <c r="D321" s="18"/>
      <c r="E321" s="35"/>
    </row>
    <row r="322" spans="2:14" s="1" customFormat="1" x14ac:dyDescent="0.25">
      <c r="B322" s="38"/>
      <c r="C322" s="18"/>
      <c r="D322" s="18"/>
      <c r="E322" s="35"/>
    </row>
    <row r="323" spans="2:14" s="1" customFormat="1" x14ac:dyDescent="0.25">
      <c r="B323" s="38"/>
      <c r="C323" s="18"/>
      <c r="D323" s="18"/>
      <c r="E323" s="35"/>
    </row>
    <row r="324" spans="2:14" s="1" customFormat="1" x14ac:dyDescent="0.25">
      <c r="B324" s="38"/>
      <c r="C324" s="18"/>
      <c r="D324" s="18"/>
      <c r="E324" s="35"/>
    </row>
    <row r="325" spans="2:14" s="1" customFormat="1" x14ac:dyDescent="0.25">
      <c r="B325" s="38"/>
      <c r="C325" s="18"/>
      <c r="D325" s="18"/>
      <c r="E325" s="35"/>
    </row>
    <row r="326" spans="2:14" s="1" customFormat="1" x14ac:dyDescent="0.25">
      <c r="B326" s="38"/>
      <c r="C326" s="18"/>
      <c r="D326" s="18"/>
      <c r="E326" s="35"/>
    </row>
    <row r="327" spans="2:14" s="1" customFormat="1" x14ac:dyDescent="0.25">
      <c r="B327" s="38"/>
      <c r="C327" s="18"/>
      <c r="D327" s="18"/>
      <c r="E327" s="35"/>
    </row>
    <row r="328" spans="2:14" s="1" customFormat="1" x14ac:dyDescent="0.25">
      <c r="B328" s="38"/>
      <c r="C328" s="18"/>
      <c r="D328" s="18"/>
      <c r="E328" s="35"/>
    </row>
    <row r="329" spans="2:14" s="1" customFormat="1" x14ac:dyDescent="0.25">
      <c r="B329" s="38"/>
      <c r="C329" s="18"/>
      <c r="D329" s="18"/>
      <c r="E329" s="35"/>
    </row>
    <row r="330" spans="2:14" s="1" customFormat="1" x14ac:dyDescent="0.25">
      <c r="B330" s="38"/>
      <c r="C330" s="18"/>
      <c r="D330" s="18"/>
      <c r="E330" s="35"/>
    </row>
    <row r="331" spans="2:14" s="1" customFormat="1" x14ac:dyDescent="0.25">
      <c r="B331" s="24"/>
      <c r="C331" s="18"/>
      <c r="D331" s="18"/>
      <c r="E331" s="35"/>
    </row>
    <row r="332" spans="2:14" s="1" customFormat="1" x14ac:dyDescent="0.25">
      <c r="B332" s="24"/>
      <c r="C332" s="18"/>
      <c r="D332" s="18"/>
      <c r="E332" s="35"/>
    </row>
    <row r="333" spans="2:14" s="1" customFormat="1" x14ac:dyDescent="0.25">
      <c r="B333" s="24"/>
      <c r="C333" s="18"/>
      <c r="D333" s="18"/>
      <c r="E333" s="35"/>
    </row>
    <row r="334" spans="2:14" s="1" customFormat="1" ht="16.5" thickBot="1" x14ac:dyDescent="0.3">
      <c r="B334" s="24"/>
      <c r="C334" s="18"/>
      <c r="D334" s="18"/>
      <c r="E334" s="35"/>
    </row>
    <row r="335" spans="2:14" s="1" customFormat="1" ht="16.5" thickBot="1" x14ac:dyDescent="0.3">
      <c r="B335" s="10" t="s">
        <v>12</v>
      </c>
      <c r="E335" s="39">
        <f>SUM(E318:E334)</f>
        <v>0</v>
      </c>
    </row>
    <row r="336" spans="2:14" ht="15" x14ac:dyDescent="0.25">
      <c r="B336" s="1"/>
      <c r="C336" s="1"/>
      <c r="D336" s="1"/>
      <c r="E336" s="1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thickBot="1" x14ac:dyDescent="0.3">
      <c r="B337" s="1"/>
      <c r="C337" s="1"/>
      <c r="D337" s="1"/>
      <c r="E337" s="11"/>
      <c r="F337" s="1"/>
      <c r="G337" s="1"/>
      <c r="H337" s="1"/>
      <c r="I337" s="1"/>
      <c r="J337" s="1"/>
      <c r="K337" s="1"/>
      <c r="L337" s="1"/>
      <c r="M337" s="1"/>
      <c r="N337" s="13"/>
    </row>
    <row r="338" spans="2:14" x14ac:dyDescent="0.25">
      <c r="B338" s="16"/>
      <c r="C338" s="19" t="s">
        <v>5</v>
      </c>
      <c r="D338" s="19" t="s">
        <v>6</v>
      </c>
      <c r="E338" s="30" t="s">
        <v>7</v>
      </c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5">
      <c r="B339" s="17"/>
      <c r="C339" s="18" t="s">
        <v>48</v>
      </c>
      <c r="D339" s="18" t="s">
        <v>49</v>
      </c>
      <c r="E339" s="35">
        <v>645700</v>
      </c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5">
      <c r="B340" s="17" t="s">
        <v>31</v>
      </c>
      <c r="C340" s="18" t="s">
        <v>72</v>
      </c>
      <c r="D340" s="18" t="s">
        <v>46</v>
      </c>
      <c r="E340" s="35">
        <v>434500</v>
      </c>
      <c r="F340" s="1"/>
      <c r="G340" s="1"/>
      <c r="H340" s="1"/>
      <c r="I340" s="1"/>
      <c r="J340" s="1"/>
      <c r="K340" s="1"/>
      <c r="L340" s="1"/>
      <c r="M340" s="1"/>
      <c r="N340" s="1"/>
    </row>
    <row r="341" spans="2:14" s="1" customFormat="1" x14ac:dyDescent="0.25">
      <c r="B341" s="17" t="s">
        <v>30</v>
      </c>
      <c r="C341" s="18" t="s">
        <v>73</v>
      </c>
      <c r="D341" s="18" t="s">
        <v>51</v>
      </c>
      <c r="E341" s="35">
        <v>880000</v>
      </c>
    </row>
    <row r="342" spans="2:14" s="1" customFormat="1" x14ac:dyDescent="0.25">
      <c r="B342" s="17"/>
      <c r="C342" s="18"/>
      <c r="D342" s="18"/>
      <c r="E342" s="35"/>
    </row>
    <row r="343" spans="2:14" s="1" customFormat="1" x14ac:dyDescent="0.25">
      <c r="B343" s="17" t="s">
        <v>32</v>
      </c>
      <c r="C343" s="18"/>
      <c r="D343" s="18"/>
      <c r="E343" s="35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7"/>
      <c r="C345" s="18"/>
      <c r="D345" s="18"/>
      <c r="E345" s="3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7"/>
      <c r="C346" s="18"/>
      <c r="D346" s="18"/>
      <c r="E346" s="3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ht="16.5" thickBot="1" x14ac:dyDescent="0.3">
      <c r="B347" s="17"/>
      <c r="C347" s="18"/>
      <c r="D347" s="18"/>
      <c r="E347" s="3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ht="16.5" thickBot="1" x14ac:dyDescent="0.3">
      <c r="B348" s="10" t="s">
        <v>12</v>
      </c>
      <c r="C348" s="1"/>
      <c r="D348" s="1"/>
      <c r="E348" s="32">
        <f>SUM(E339:E347)</f>
        <v>1960200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ht="15" x14ac:dyDescent="0.25">
      <c r="B349" s="1"/>
      <c r="C349" s="1"/>
      <c r="D349" s="1"/>
      <c r="E349" s="1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thickBot="1" x14ac:dyDescent="0.3">
      <c r="B350" s="1"/>
      <c r="C350" s="1"/>
      <c r="D350" s="1"/>
      <c r="E350" s="1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6"/>
      <c r="C351" s="19" t="s">
        <v>5</v>
      </c>
      <c r="D351" s="19" t="s">
        <v>6</v>
      </c>
      <c r="E351" s="30" t="s">
        <v>7</v>
      </c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 t="s">
        <v>29</v>
      </c>
      <c r="C352" s="18" t="s">
        <v>50</v>
      </c>
      <c r="D352" s="18" t="s">
        <v>51</v>
      </c>
      <c r="E352" s="31">
        <v>215325</v>
      </c>
      <c r="F352" s="1"/>
      <c r="G352" s="1"/>
      <c r="H352" s="1"/>
      <c r="I352" s="1"/>
      <c r="J352" s="1"/>
      <c r="K352" s="1"/>
      <c r="L352" s="1"/>
      <c r="M352" s="1"/>
      <c r="N352" s="1"/>
    </row>
    <row r="353" spans="2:5" s="1" customFormat="1" x14ac:dyDescent="0.25">
      <c r="B353" s="27" t="s">
        <v>30</v>
      </c>
      <c r="C353" s="18" t="s">
        <v>50</v>
      </c>
      <c r="D353" s="18" t="s">
        <v>51</v>
      </c>
      <c r="E353" s="31">
        <v>215325</v>
      </c>
    </row>
    <row r="354" spans="2:5" s="1" customFormat="1" x14ac:dyDescent="0.25">
      <c r="B354" s="27"/>
      <c r="C354" s="18" t="s">
        <v>50</v>
      </c>
      <c r="D354" s="18" t="s">
        <v>51</v>
      </c>
      <c r="E354" s="31">
        <v>203830</v>
      </c>
    </row>
    <row r="355" spans="2:5" s="1" customFormat="1" x14ac:dyDescent="0.25">
      <c r="B355" s="27"/>
      <c r="C355" s="18" t="s">
        <v>50</v>
      </c>
      <c r="D355" s="18" t="s">
        <v>51</v>
      </c>
      <c r="E355" s="31">
        <v>203830</v>
      </c>
    </row>
    <row r="356" spans="2:5" s="1" customFormat="1" x14ac:dyDescent="0.25">
      <c r="B356" s="27" t="s">
        <v>28</v>
      </c>
      <c r="C356" s="18" t="s">
        <v>50</v>
      </c>
      <c r="D356" s="18" t="s">
        <v>51</v>
      </c>
      <c r="E356" s="31">
        <v>215325</v>
      </c>
    </row>
    <row r="357" spans="2:5" s="1" customFormat="1" x14ac:dyDescent="0.25">
      <c r="B357" s="27"/>
      <c r="C357" s="18" t="s">
        <v>50</v>
      </c>
      <c r="D357" s="18" t="s">
        <v>51</v>
      </c>
      <c r="E357" s="31">
        <v>215325</v>
      </c>
    </row>
    <row r="358" spans="2:5" s="1" customFormat="1" x14ac:dyDescent="0.25">
      <c r="B358" s="27"/>
      <c r="C358" s="18" t="s">
        <v>71</v>
      </c>
      <c r="D358" s="18" t="s">
        <v>46</v>
      </c>
      <c r="E358" s="31">
        <v>99049.5</v>
      </c>
    </row>
    <row r="359" spans="2:5" s="1" customFormat="1" x14ac:dyDescent="0.25">
      <c r="B359" s="27"/>
      <c r="C359" s="18" t="s">
        <v>71</v>
      </c>
      <c r="D359" s="18" t="s">
        <v>46</v>
      </c>
      <c r="E359" s="31">
        <v>147015</v>
      </c>
    </row>
    <row r="360" spans="2:5" s="1" customFormat="1" x14ac:dyDescent="0.25">
      <c r="B360" s="27"/>
      <c r="C360" s="18"/>
      <c r="D360" s="18"/>
      <c r="E360" s="31"/>
    </row>
    <row r="361" spans="2:5" s="1" customFormat="1" x14ac:dyDescent="0.25">
      <c r="B361" s="24"/>
      <c r="C361" s="25"/>
      <c r="D361" s="25"/>
      <c r="E361" s="31"/>
    </row>
    <row r="362" spans="2:5" s="1" customFormat="1" x14ac:dyDescent="0.25">
      <c r="B362" s="27"/>
      <c r="C362" s="18"/>
      <c r="D362" s="18"/>
      <c r="E362" s="31"/>
    </row>
    <row r="363" spans="2:5" s="1" customFormat="1" x14ac:dyDescent="0.25">
      <c r="B363" s="27"/>
      <c r="C363" s="18"/>
      <c r="D363" s="18"/>
      <c r="E363" s="31"/>
    </row>
    <row r="364" spans="2:5" x14ac:dyDescent="0.25">
      <c r="B364" s="27"/>
      <c r="C364" s="25"/>
      <c r="D364" s="25"/>
      <c r="E364" s="31"/>
    </row>
    <row r="365" spans="2:5" ht="16.5" thickBot="1" x14ac:dyDescent="0.3">
      <c r="B365" s="24"/>
      <c r="C365" s="25"/>
      <c r="D365" s="25"/>
      <c r="E365" s="31"/>
    </row>
    <row r="366" spans="2:5" ht="16.5" thickBot="1" x14ac:dyDescent="0.3">
      <c r="B366" s="10" t="s">
        <v>12</v>
      </c>
      <c r="C366" s="1"/>
      <c r="D366" s="1"/>
      <c r="E366" s="32">
        <f>SUM(E352:E365)</f>
        <v>1515024.5</v>
      </c>
    </row>
    <row r="367" spans="2:5" ht="15" x14ac:dyDescent="0.25">
      <c r="B367" s="1"/>
      <c r="C367" s="1"/>
      <c r="D367" s="1"/>
      <c r="E367" s="11"/>
    </row>
    <row r="368" spans="2:5" thickBot="1" x14ac:dyDescent="0.3">
      <c r="B368" s="1"/>
      <c r="C368" s="1"/>
      <c r="D368" s="1"/>
      <c r="E368" s="11"/>
    </row>
    <row r="369" spans="2:5" x14ac:dyDescent="0.25">
      <c r="B369" s="46"/>
      <c r="C369" s="19" t="s">
        <v>5</v>
      </c>
      <c r="D369" s="19" t="s">
        <v>6</v>
      </c>
      <c r="E369" s="30" t="s">
        <v>7</v>
      </c>
    </row>
    <row r="370" spans="2:5" x14ac:dyDescent="0.25">
      <c r="B370" s="52" t="s">
        <v>36</v>
      </c>
      <c r="C370" s="21"/>
      <c r="D370" s="18"/>
      <c r="E370" s="35"/>
    </row>
    <row r="371" spans="2:5" x14ac:dyDescent="0.25">
      <c r="B371" s="52" t="s">
        <v>37</v>
      </c>
      <c r="C371" s="21"/>
      <c r="D371" s="18"/>
      <c r="E371" s="35"/>
    </row>
    <row r="372" spans="2:5" x14ac:dyDescent="0.25">
      <c r="B372" s="52" t="s">
        <v>38</v>
      </c>
      <c r="C372" s="21"/>
      <c r="D372" s="18"/>
      <c r="E372" s="35"/>
    </row>
    <row r="373" spans="2:5" ht="16.5" thickBot="1" x14ac:dyDescent="0.3">
      <c r="B373" s="47"/>
      <c r="C373" s="21"/>
      <c r="D373" s="18"/>
      <c r="E373" s="49"/>
    </row>
    <row r="374" spans="2:5" ht="16.5" thickBot="1" x14ac:dyDescent="0.3">
      <c r="B374" s="48"/>
      <c r="C374" s="21"/>
      <c r="D374" s="50"/>
      <c r="E374" s="51">
        <f>+E373+E372+E371+E370</f>
        <v>0</v>
      </c>
    </row>
    <row r="375" spans="2:5" ht="15" x14ac:dyDescent="0.25">
      <c r="B375" s="1"/>
      <c r="C375" s="1"/>
      <c r="D375" s="1"/>
      <c r="E375" s="11"/>
    </row>
    <row r="376" spans="2:5" ht="15" x14ac:dyDescent="0.25">
      <c r="B376" s="1"/>
      <c r="C376" s="1"/>
      <c r="D376" s="1"/>
      <c r="E376" s="11"/>
    </row>
    <row r="377" spans="2:5" ht="16.5" thickBot="1" x14ac:dyDescent="0.3">
      <c r="B377" s="1"/>
      <c r="C377" s="1"/>
      <c r="D377" s="1"/>
    </row>
    <row r="378" spans="2:5" ht="16.5" thickBot="1" x14ac:dyDescent="0.3">
      <c r="B378" s="10" t="s">
        <v>18</v>
      </c>
      <c r="C378" s="1"/>
      <c r="D378" s="1"/>
      <c r="E378" s="34" t="e">
        <f>+E374+E366+E348+E335+E314+#REF!+E304+E291+E270+E240+E166+E150</f>
        <v>#REF!</v>
      </c>
    </row>
    <row r="379" spans="2:5" x14ac:dyDescent="0.25">
      <c r="B379" s="1"/>
      <c r="C379" s="1"/>
      <c r="D379" s="1"/>
    </row>
    <row r="380" spans="2:5" x14ac:dyDescent="0.25">
      <c r="B380" s="1"/>
      <c r="C380" s="1"/>
      <c r="D380" s="1"/>
    </row>
    <row r="381" spans="2:5" x14ac:dyDescent="0.25">
      <c r="B381" s="1"/>
      <c r="C381" s="1"/>
      <c r="D381" s="1"/>
    </row>
    <row r="382" spans="2:5" x14ac:dyDescent="0.25">
      <c r="B382" s="1"/>
      <c r="C382" s="1"/>
      <c r="D382" s="1"/>
    </row>
    <row r="383" spans="2:5" x14ac:dyDescent="0.25">
      <c r="B383" s="1"/>
      <c r="C383" s="1"/>
      <c r="D383" s="1"/>
    </row>
    <row r="384" spans="2:5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572" spans="6:6" x14ac:dyDescent="0.25">
      <c r="F572" s="1"/>
    </row>
    <row r="574" spans="6:6" x14ac:dyDescent="0.25">
      <c r="F574" s="1"/>
    </row>
    <row r="575" spans="6:6" x14ac:dyDescent="0.25">
      <c r="F575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790" spans="9:9" x14ac:dyDescent="0.25">
      <c r="I790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2025-06-19T12:38:16Z</dcterms:modified>
</cp:coreProperties>
</file>