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9" i="1" l="1"/>
  <c r="E199" i="1" l="1"/>
  <c r="E238" i="1"/>
  <c r="E138" i="1"/>
  <c r="E267" i="1" l="1"/>
  <c r="E335" i="1" l="1"/>
  <c r="E286" i="1"/>
  <c r="E375" i="1"/>
  <c r="E276" i="1" l="1"/>
  <c r="E253" i="1" l="1"/>
  <c r="E88" i="1"/>
  <c r="E57" i="1" l="1"/>
  <c r="E42" i="1"/>
  <c r="E224" i="1" l="1"/>
  <c r="E378" i="1" s="1"/>
  <c r="E69" i="1"/>
</calcChain>
</file>

<file path=xl/sharedStrings.xml><?xml version="1.0" encoding="utf-8"?>
<sst xmlns="http://schemas.openxmlformats.org/spreadsheetml/2006/main" count="156" uniqueCount="78">
  <si>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</si>
  <si>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</si>
  <si>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</si>
  <si>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</si>
  <si>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</si>
  <si>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</si>
  <si>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</si>
  <si>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</si>
  <si>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</si>
  <si>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</si>
  <si>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</si>
  <si>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</si>
  <si>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</si>
  <si>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</si>
  <si>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</si>
  <si>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</si>
  <si>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</si>
  <si>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</si>
  <si>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</si>
  <si>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</si>
  <si>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</si>
  <si>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</si>
  <si>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</si>
  <si>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</si>
  <si>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</si>
  <si>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</si>
  <si>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</si>
  <si>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</si>
  <si>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</si>
  <si>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</si>
  <si>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</si>
  <si>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</si>
  <si>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</si>
  <si>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</si>
  <si>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</si>
  <si>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</si>
  <si>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</si>
  <si>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</si>
  <si>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</si>
  <si>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</si>
  <si>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</si>
  <si>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</si>
  <si>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</si>
  <si>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</si>
  <si>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</si>
  <si>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</si>
  <si>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</si>
  <si>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</si>
  <si>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</si>
  <si>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</si>
  <si>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</si>
  <si>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</si>
  <si>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</si>
  <si>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</si>
  <si>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</si>
  <si>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</si>
  <si>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</si>
  <si>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износ</t>
  </si>
  <si>
    <t>Beograd</t>
  </si>
  <si>
    <t>КПП 931</t>
  </si>
  <si>
    <t>Nis</t>
  </si>
  <si>
    <t xml:space="preserve"> Датум уноса 10.07.2025 год.                                         </t>
  </si>
  <si>
    <t>на дан 09.07.2025.год.</t>
  </si>
  <si>
    <t xml:space="preserve">Don don </t>
  </si>
  <si>
    <t>Bioprodukt</t>
  </si>
  <si>
    <t>Vranje</t>
  </si>
  <si>
    <t>Реагенси</t>
  </si>
  <si>
    <t xml:space="preserve">КПП 086 </t>
  </si>
  <si>
    <t>КПП 065</t>
  </si>
  <si>
    <t>Komrad</t>
  </si>
  <si>
    <t>Telekom</t>
  </si>
  <si>
    <t>Raska</t>
  </si>
  <si>
    <t>Globos osiguranje</t>
  </si>
  <si>
    <t>Sava osiguranje</t>
  </si>
  <si>
    <t>Zavod za transfuziju</t>
  </si>
  <si>
    <t>Ino pharm</t>
  </si>
  <si>
    <t>Farmalogist</t>
  </si>
  <si>
    <t>Alura 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</si>
</sst>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3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8" xfId="0" applyBorder="1"/>
    <xf numFmtId="4" fontId="0" fillId="0" borderId="19" xfId="0" applyNumberFormat="1" applyBorder="1"/>
    <xf numFmtId="0" fontId="0" fillId="0" borderId="20" xfId="0" applyBorder="1"/>
    <xf numFmtId="4" fontId="0" fillId="0" borderId="21" xfId="0" applyNumberFormat="1" applyBorder="1"/>
    <xf numFmtId="0" fontId="0" fillId="0" borderId="22" xfId="0" applyBorder="1"/>
    <xf numFmtId="0" fontId="4" fillId="0" borderId="18" xfId="0" applyFont="1" applyBorder="1"/>
    <xf numFmtId="4" fontId="4" fillId="0" borderId="19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1"/>
  <sheetViews>
    <sheetView tabSelected="1" zoomScaleNormal="100" workbookViewId="0">
      <selection activeCell="H381" sqref="H381"/>
    </sheetView>
  </sheetViews>
  <sheetFormatPr defaultRowHeight="15.75" x14ac:dyDescent="0.25"/>
  <cols>
    <col min="2" max="2" width="23" customWidth="1"/>
    <col min="3" max="3" width="24.7109375" customWidth="1"/>
    <col min="4" max="4" width="15.57031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54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61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53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5"/>
      <c r="C10" s="1"/>
      <c r="D10" s="1"/>
      <c r="H10" s="1"/>
      <c r="I10" s="1"/>
      <c r="J10" s="1"/>
      <c r="K10" s="1"/>
    </row>
    <row r="11" spans="1:11" x14ac:dyDescent="0.25">
      <c r="B11" s="5" t="s">
        <v>42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 t="s">
        <v>63</v>
      </c>
      <c r="D17" s="20" t="s">
        <v>58</v>
      </c>
      <c r="E17" s="51">
        <v>54175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64</v>
      </c>
      <c r="D18" s="20" t="s">
        <v>65</v>
      </c>
      <c r="E18" s="51">
        <v>6564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60739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39</v>
      </c>
      <c r="C64" s="20"/>
      <c r="D64" s="20"/>
      <c r="E64" s="51"/>
    </row>
    <row r="65" spans="1:5" x14ac:dyDescent="0.25">
      <c r="B65" s="19" t="s">
        <v>40</v>
      </c>
      <c r="C65" s="20"/>
      <c r="D65" s="20"/>
      <c r="E65" s="51"/>
    </row>
    <row r="66" spans="1:5" x14ac:dyDescent="0.25">
      <c r="B66" s="19" t="s">
        <v>41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34</v>
      </c>
      <c r="C75" s="20"/>
      <c r="D75" s="20"/>
      <c r="E75" s="21"/>
    </row>
    <row r="76" spans="1:5" x14ac:dyDescent="0.25">
      <c r="B76" s="19" t="s">
        <v>33</v>
      </c>
      <c r="C76" s="20"/>
      <c r="D76" s="20"/>
      <c r="E76" s="21"/>
    </row>
    <row r="77" spans="1:5" x14ac:dyDescent="0.25">
      <c r="B77" s="19" t="s">
        <v>35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25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26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27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55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56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0" t="s">
        <v>65</v>
      </c>
      <c r="E142" s="51">
        <v>323720.36</v>
      </c>
    </row>
    <row r="143" spans="2:13" x14ac:dyDescent="0.25">
      <c r="B143" s="17" t="s">
        <v>16</v>
      </c>
      <c r="C143" s="26" t="s">
        <v>69</v>
      </c>
      <c r="D143" s="20" t="s">
        <v>65</v>
      </c>
      <c r="E143" s="51">
        <v>88147.95</v>
      </c>
    </row>
    <row r="144" spans="2:13" x14ac:dyDescent="0.25">
      <c r="B144" s="17" t="s">
        <v>17</v>
      </c>
      <c r="C144" s="20" t="s">
        <v>69</v>
      </c>
      <c r="D144" s="20" t="s">
        <v>65</v>
      </c>
      <c r="E144" s="51">
        <v>416292.68</v>
      </c>
    </row>
    <row r="145" spans="2:8" x14ac:dyDescent="0.25">
      <c r="B145" s="17" t="s">
        <v>13</v>
      </c>
      <c r="C145" s="26" t="s">
        <v>70</v>
      </c>
      <c r="D145" s="20" t="s">
        <v>58</v>
      </c>
      <c r="E145" s="51">
        <v>171194.93</v>
      </c>
    </row>
    <row r="146" spans="2:8" x14ac:dyDescent="0.25">
      <c r="B146" s="17" t="s">
        <v>18</v>
      </c>
      <c r="C146" s="26" t="s">
        <v>71</v>
      </c>
      <c r="D146" s="20" t="s">
        <v>65</v>
      </c>
      <c r="E146" s="51">
        <v>200652</v>
      </c>
    </row>
    <row r="147" spans="2:8" x14ac:dyDescent="0.25">
      <c r="B147" s="17"/>
      <c r="C147" s="26" t="s">
        <v>72</v>
      </c>
      <c r="D147" s="20" t="s">
        <v>58</v>
      </c>
      <c r="E147" s="51">
        <v>621589.76000000001</v>
      </c>
    </row>
    <row r="148" spans="2:8" x14ac:dyDescent="0.25">
      <c r="B148" s="17"/>
      <c r="C148" s="26" t="s">
        <v>72</v>
      </c>
      <c r="D148" s="20" t="s">
        <v>58</v>
      </c>
      <c r="E148" s="51">
        <v>54164.7</v>
      </c>
    </row>
    <row r="149" spans="2:8" x14ac:dyDescent="0.25">
      <c r="B149" s="17"/>
      <c r="C149" s="26" t="s">
        <v>72</v>
      </c>
      <c r="D149" s="20" t="s">
        <v>58</v>
      </c>
      <c r="E149" s="51">
        <v>66870</v>
      </c>
    </row>
    <row r="150" spans="2:8" x14ac:dyDescent="0.25">
      <c r="B150" s="17"/>
      <c r="C150" s="26" t="s">
        <v>72</v>
      </c>
      <c r="D150" s="20" t="s">
        <v>58</v>
      </c>
      <c r="E150" s="51">
        <v>28539.94</v>
      </c>
    </row>
    <row r="151" spans="2:8" x14ac:dyDescent="0.25">
      <c r="B151" s="17"/>
      <c r="C151" s="26" t="s">
        <v>72</v>
      </c>
      <c r="D151" s="21" t="s">
        <v>58</v>
      </c>
      <c r="E151" s="51">
        <v>10189</v>
      </c>
    </row>
    <row r="152" spans="2:8" x14ac:dyDescent="0.25">
      <c r="B152" s="17"/>
      <c r="C152" s="26" t="s">
        <v>73</v>
      </c>
      <c r="D152" s="20" t="s">
        <v>58</v>
      </c>
      <c r="E152" s="51">
        <v>28591.49</v>
      </c>
    </row>
    <row r="153" spans="2:8" x14ac:dyDescent="0.25">
      <c r="B153" s="17"/>
      <c r="C153" s="26"/>
      <c r="D153" s="20"/>
      <c r="E153" s="51"/>
    </row>
    <row r="154" spans="2:8" x14ac:dyDescent="0.25">
      <c r="B154" s="17"/>
      <c r="C154" s="26"/>
      <c r="D154" s="20"/>
      <c r="E154" s="51"/>
    </row>
    <row r="155" spans="2:8" x14ac:dyDescent="0.25">
      <c r="B155" s="17"/>
      <c r="C155" s="26"/>
      <c r="D155" s="20"/>
      <c r="E155" s="51"/>
    </row>
    <row r="156" spans="2:8" x14ac:dyDescent="0.25">
      <c r="B156" s="17"/>
      <c r="C156" s="26"/>
      <c r="D156" s="20"/>
      <c r="E156" s="51"/>
    </row>
    <row r="157" spans="2:8" x14ac:dyDescent="0.25">
      <c r="B157" s="17"/>
      <c r="C157" s="26"/>
      <c r="D157" s="20"/>
      <c r="E157" s="51"/>
    </row>
    <row r="158" spans="2:8" x14ac:dyDescent="0.25">
      <c r="B158" s="17"/>
      <c r="C158" s="26"/>
      <c r="D158" s="20"/>
      <c r="E158" s="51"/>
    </row>
    <row r="159" spans="2:8" x14ac:dyDescent="0.25">
      <c r="B159" s="17"/>
      <c r="C159" s="26"/>
      <c r="D159" s="20"/>
      <c r="E159" s="51"/>
    </row>
    <row r="160" spans="2:8" x14ac:dyDescent="0.25">
      <c r="B160" s="17"/>
      <c r="C160" s="26"/>
      <c r="D160" s="20"/>
      <c r="E160" s="51"/>
      <c r="H160" t="s">
        <v>52</v>
      </c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1"/>
      <c r="E167" s="51"/>
    </row>
    <row r="168" spans="1:13" s="1" customFormat="1" x14ac:dyDescent="0.25">
      <c r="A168"/>
      <c r="B168" s="17"/>
      <c r="C168" s="26"/>
      <c r="D168" s="20"/>
      <c r="E168" s="51"/>
      <c r="F168" s="5"/>
      <c r="G168" s="49"/>
      <c r="M168" s="13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x14ac:dyDescent="0.25">
      <c r="B175" s="17"/>
      <c r="C175" s="26"/>
      <c r="D175" s="20"/>
      <c r="E175" s="51"/>
    </row>
    <row r="176" spans="1:13" x14ac:dyDescent="0.25">
      <c r="B176" s="17"/>
      <c r="C176" s="26"/>
      <c r="D176" s="21"/>
      <c r="E176" s="51"/>
    </row>
    <row r="177" spans="2:13" x14ac:dyDescent="0.25">
      <c r="B177" s="17"/>
      <c r="C177" s="26"/>
      <c r="D177" s="20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s="1" customFormat="1" x14ac:dyDescent="0.25">
      <c r="B183" s="17"/>
      <c r="C183" s="26"/>
      <c r="D183" s="20"/>
      <c r="E183" s="51"/>
      <c r="F183" s="5"/>
      <c r="G183" s="49"/>
      <c r="M183" s="13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x14ac:dyDescent="0.25">
      <c r="B197" s="17"/>
      <c r="C197" s="26"/>
      <c r="D197" s="20"/>
      <c r="E197" s="51"/>
    </row>
    <row r="198" spans="2:13" ht="16.5" thickBot="1" x14ac:dyDescent="0.3">
      <c r="B198" s="19"/>
      <c r="C198" s="67"/>
      <c r="D198" s="67"/>
      <c r="E198" s="34"/>
    </row>
    <row r="199" spans="2:13" ht="16.5" thickBot="1" x14ac:dyDescent="0.3">
      <c r="B199" s="66" t="s">
        <v>10</v>
      </c>
      <c r="C199" s="68"/>
      <c r="D199" s="68"/>
      <c r="E199" s="69">
        <f>SUM(142:198)</f>
        <v>2009952.8099999998</v>
      </c>
    </row>
    <row r="201" spans="2:13" ht="16.5" thickBot="1" x14ac:dyDescent="0.3">
      <c r="B201" s="1"/>
      <c r="C201" s="1"/>
      <c r="D201" s="1"/>
    </row>
    <row r="202" spans="2:13" s="1" customFormat="1" x14ac:dyDescent="0.25">
      <c r="B202" s="41"/>
      <c r="C202" s="27" t="s">
        <v>4</v>
      </c>
      <c r="D202" s="22" t="s">
        <v>5</v>
      </c>
      <c r="E202" s="23" t="s">
        <v>6</v>
      </c>
      <c r="F202" s="5"/>
      <c r="G202" s="49"/>
      <c r="M202" s="13"/>
    </row>
    <row r="203" spans="2:13" s="1" customFormat="1" x14ac:dyDescent="0.25">
      <c r="B203" s="36"/>
      <c r="C203" s="77" t="s">
        <v>77</v>
      </c>
      <c r="D203" s="20" t="s">
        <v>58</v>
      </c>
      <c r="E203" s="78">
        <v>2128980</v>
      </c>
      <c r="F203" s="5"/>
      <c r="G203" s="49"/>
      <c r="M203" s="13"/>
    </row>
    <row r="204" spans="2:13" s="1" customFormat="1" x14ac:dyDescent="0.25">
      <c r="B204" s="17" t="s">
        <v>66</v>
      </c>
      <c r="C204" s="77"/>
      <c r="D204" s="20"/>
      <c r="E204" s="78"/>
      <c r="F204" s="5"/>
      <c r="G204" s="49"/>
      <c r="M204" s="13"/>
    </row>
    <row r="205" spans="2:13" s="1" customFormat="1" x14ac:dyDescent="0.25">
      <c r="B205" s="17" t="s">
        <v>67</v>
      </c>
      <c r="C205" s="77"/>
      <c r="D205" s="20"/>
      <c r="E205" s="78"/>
      <c r="F205" s="5"/>
      <c r="G205" s="49"/>
      <c r="M205" s="13"/>
    </row>
    <row r="206" spans="2:13" s="1" customFormat="1" x14ac:dyDescent="0.25">
      <c r="B206" s="17" t="s">
        <v>68</v>
      </c>
      <c r="C206" s="72"/>
      <c r="D206" s="31"/>
      <c r="E206" s="73"/>
      <c r="F206" s="5"/>
      <c r="G206" s="49"/>
      <c r="M206" s="13"/>
    </row>
    <row r="207" spans="2:13" s="1" customFormat="1" x14ac:dyDescent="0.25">
      <c r="B207" s="36"/>
      <c r="C207" s="72"/>
      <c r="D207" s="31"/>
      <c r="E207" s="73"/>
      <c r="F207" s="5"/>
      <c r="G207" s="49"/>
      <c r="M207" s="13"/>
    </row>
    <row r="208" spans="2:13" s="1" customFormat="1" ht="16.5" thickBot="1" x14ac:dyDescent="0.3">
      <c r="B208" s="36"/>
      <c r="C208" s="74"/>
      <c r="D208" s="67"/>
      <c r="E208" s="75"/>
      <c r="F208" s="5"/>
      <c r="G208" s="49"/>
      <c r="M208" s="13"/>
    </row>
    <row r="209" spans="2:5" ht="16.5" thickBot="1" x14ac:dyDescent="0.3">
      <c r="B209" s="11" t="s">
        <v>10</v>
      </c>
      <c r="C209" s="76"/>
      <c r="D209" s="68"/>
      <c r="E209" s="69">
        <f>+E203+E204+E205+E206+E207+E208</f>
        <v>2128980</v>
      </c>
    </row>
    <row r="210" spans="2:5" x14ac:dyDescent="0.25">
      <c r="B210" s="1"/>
      <c r="C210" s="1"/>
      <c r="D210" s="1"/>
    </row>
    <row r="211" spans="2:5" ht="16.5" thickBot="1" x14ac:dyDescent="0.3">
      <c r="B211" s="1"/>
      <c r="C211" s="1"/>
      <c r="D211" s="1"/>
    </row>
    <row r="212" spans="2:5" x14ac:dyDescent="0.25">
      <c r="B212" s="16"/>
      <c r="C212" s="27" t="s">
        <v>4</v>
      </c>
      <c r="D212" s="22" t="s">
        <v>5</v>
      </c>
      <c r="E212" s="23" t="s">
        <v>6</v>
      </c>
    </row>
    <row r="213" spans="2:5" x14ac:dyDescent="0.25">
      <c r="B213" s="17"/>
      <c r="C213" s="20" t="s">
        <v>74</v>
      </c>
      <c r="D213" s="20" t="s">
        <v>60</v>
      </c>
      <c r="E213" s="51">
        <v>1007199.68</v>
      </c>
    </row>
    <row r="214" spans="2:5" x14ac:dyDescent="0.25">
      <c r="B214" s="17"/>
      <c r="C214" s="20"/>
      <c r="D214" s="20"/>
      <c r="E214" s="51"/>
    </row>
    <row r="215" spans="2:5" x14ac:dyDescent="0.25">
      <c r="B215" s="17" t="s">
        <v>30</v>
      </c>
      <c r="C215" s="20"/>
      <c r="D215" s="20"/>
      <c r="E215" s="51"/>
    </row>
    <row r="216" spans="2:5" x14ac:dyDescent="0.25">
      <c r="B216" s="17" t="s">
        <v>31</v>
      </c>
      <c r="C216" s="20"/>
      <c r="D216" s="20"/>
      <c r="E216" s="51"/>
    </row>
    <row r="217" spans="2:5" x14ac:dyDescent="0.25">
      <c r="B217" s="17" t="s">
        <v>32</v>
      </c>
      <c r="C217" s="26"/>
      <c r="D217" s="20"/>
      <c r="E217" s="30"/>
    </row>
    <row r="218" spans="2:5" x14ac:dyDescent="0.25">
      <c r="B218" s="17"/>
      <c r="C218" s="26"/>
      <c r="D218" s="20"/>
      <c r="E218" s="30"/>
    </row>
    <row r="219" spans="2:5" x14ac:dyDescent="0.25">
      <c r="B219" s="17"/>
      <c r="C219" s="26"/>
      <c r="D219" s="20"/>
      <c r="E219" s="30"/>
    </row>
    <row r="220" spans="2:5" x14ac:dyDescent="0.25">
      <c r="B220" s="17"/>
      <c r="C220" s="26"/>
      <c r="D220" s="20"/>
      <c r="E220" s="30"/>
    </row>
    <row r="221" spans="2:5" x14ac:dyDescent="0.25">
      <c r="B221" s="17"/>
      <c r="C221" s="26"/>
      <c r="D221" s="20"/>
      <c r="E221" s="30"/>
    </row>
    <row r="222" spans="2:5" x14ac:dyDescent="0.25">
      <c r="B222" s="17"/>
      <c r="C222" s="26"/>
      <c r="D222" s="20"/>
      <c r="E222" s="30"/>
    </row>
    <row r="223" spans="2:5" ht="16.5" thickBot="1" x14ac:dyDescent="0.3">
      <c r="B223" s="17"/>
      <c r="C223" s="26"/>
      <c r="D223" s="20"/>
      <c r="E223" s="30"/>
    </row>
    <row r="224" spans="2:5" ht="16.5" thickBot="1" x14ac:dyDescent="0.3">
      <c r="B224" s="11" t="s">
        <v>10</v>
      </c>
      <c r="C224" s="26"/>
      <c r="D224" s="29"/>
      <c r="E224" s="12">
        <f>+E213+E214+E215+E216+E217+E218+E219+E220+E221+E222</f>
        <v>1007199.68</v>
      </c>
    </row>
    <row r="225" spans="2:5" x14ac:dyDescent="0.25">
      <c r="B225" s="1"/>
      <c r="C225" s="1"/>
      <c r="D225" s="1"/>
    </row>
    <row r="226" spans="2:5" ht="16.5" thickBot="1" x14ac:dyDescent="0.3">
      <c r="B226" s="1"/>
      <c r="C226" s="1"/>
      <c r="D226" s="1"/>
    </row>
    <row r="227" spans="2:5" x14ac:dyDescent="0.25">
      <c r="B227" s="38" t="s">
        <v>22</v>
      </c>
      <c r="C227" s="27" t="s">
        <v>4</v>
      </c>
      <c r="D227" s="22" t="s">
        <v>5</v>
      </c>
      <c r="E227" s="23" t="s">
        <v>6</v>
      </c>
    </row>
    <row r="228" spans="2:5" x14ac:dyDescent="0.25">
      <c r="B228" s="39" t="s">
        <v>23</v>
      </c>
      <c r="C228" s="26"/>
      <c r="D228" s="20"/>
      <c r="E228" s="51"/>
    </row>
    <row r="229" spans="2:5" x14ac:dyDescent="0.25">
      <c r="B229" s="39" t="s">
        <v>59</v>
      </c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x14ac:dyDescent="0.25">
      <c r="B231" s="39"/>
      <c r="C231" s="26"/>
      <c r="D231" s="20"/>
      <c r="E231" s="30"/>
    </row>
    <row r="232" spans="2:5" x14ac:dyDescent="0.25">
      <c r="B232" s="39"/>
      <c r="C232" s="26"/>
      <c r="D232" s="20"/>
      <c r="E232" s="30"/>
    </row>
    <row r="233" spans="2:5" x14ac:dyDescent="0.25">
      <c r="B233" s="39"/>
      <c r="C233" s="26"/>
      <c r="D233" s="20"/>
      <c r="E233" s="30"/>
    </row>
    <row r="234" spans="2:5" x14ac:dyDescent="0.25">
      <c r="B234" s="39"/>
      <c r="C234" s="26"/>
      <c r="D234" s="20"/>
      <c r="E234" s="30"/>
    </row>
    <row r="235" spans="2:5" x14ac:dyDescent="0.25">
      <c r="B235" s="39"/>
      <c r="C235" s="26"/>
      <c r="D235" s="20"/>
      <c r="E235" s="30"/>
    </row>
    <row r="236" spans="2:5" x14ac:dyDescent="0.25">
      <c r="B236" s="39"/>
      <c r="C236" s="26"/>
      <c r="D236" s="20"/>
      <c r="E236" s="30"/>
    </row>
    <row r="237" spans="2:5" ht="16.5" thickBot="1" x14ac:dyDescent="0.3">
      <c r="B237" s="40"/>
      <c r="C237" s="37"/>
      <c r="D237" s="31"/>
      <c r="E237" s="34"/>
    </row>
    <row r="238" spans="2:5" ht="16.5" thickBot="1" x14ac:dyDescent="0.3">
      <c r="B238" s="32" t="s">
        <v>10</v>
      </c>
      <c r="C238" s="1"/>
      <c r="D238" s="1"/>
      <c r="E238" s="12">
        <f>SUM(E228:E237)</f>
        <v>0</v>
      </c>
    </row>
    <row r="239" spans="2:5" x14ac:dyDescent="0.25">
      <c r="B239" s="1"/>
      <c r="C239" s="1"/>
      <c r="D239" s="1"/>
    </row>
    <row r="240" spans="2:5" x14ac:dyDescent="0.25">
      <c r="B240" s="1"/>
      <c r="C240" s="1"/>
      <c r="D240" s="1"/>
    </row>
    <row r="243" spans="2:5" ht="16.5" thickBot="1" x14ac:dyDescent="0.3"/>
    <row r="244" spans="2:5" ht="18.75" x14ac:dyDescent="0.3">
      <c r="B244" s="35"/>
      <c r="C244" s="27" t="s">
        <v>4</v>
      </c>
      <c r="D244" s="22" t="s">
        <v>5</v>
      </c>
      <c r="E244" s="23" t="s">
        <v>6</v>
      </c>
    </row>
    <row r="245" spans="2:5" x14ac:dyDescent="0.25">
      <c r="B245" s="33" t="s">
        <v>19</v>
      </c>
      <c r="C245" s="20"/>
      <c r="D245" s="20"/>
      <c r="E245" s="51"/>
    </row>
    <row r="246" spans="2:5" x14ac:dyDescent="0.25">
      <c r="B246" s="33" t="s">
        <v>20</v>
      </c>
      <c r="C246" s="20"/>
      <c r="D246" s="20"/>
      <c r="E246" s="21"/>
    </row>
    <row r="247" spans="2:5" x14ac:dyDescent="0.25">
      <c r="B247" s="33" t="s">
        <v>21</v>
      </c>
      <c r="C247" s="20"/>
      <c r="D247" s="20"/>
      <c r="E247" s="21"/>
    </row>
    <row r="248" spans="2:5" x14ac:dyDescent="0.25">
      <c r="B248" s="33"/>
      <c r="C248" s="20"/>
      <c r="D248" s="20"/>
      <c r="E248" s="21"/>
    </row>
    <row r="249" spans="2:5" x14ac:dyDescent="0.25">
      <c r="B249" s="36"/>
      <c r="C249" s="20"/>
      <c r="D249" s="20"/>
      <c r="E249" s="21"/>
    </row>
    <row r="250" spans="2:5" x14ac:dyDescent="0.25">
      <c r="B250" s="36"/>
      <c r="C250" s="20"/>
      <c r="D250" s="20"/>
      <c r="E250" s="21"/>
    </row>
    <row r="251" spans="2:5" x14ac:dyDescent="0.25">
      <c r="B251" s="36"/>
      <c r="C251" s="20"/>
      <c r="D251" s="20"/>
      <c r="E251" s="21"/>
    </row>
    <row r="252" spans="2:5" ht="16.5" thickBot="1" x14ac:dyDescent="0.3">
      <c r="B252" s="36"/>
      <c r="C252" s="31"/>
      <c r="D252" s="31"/>
      <c r="E252" s="30"/>
    </row>
    <row r="253" spans="2:5" ht="16.5" thickBot="1" x14ac:dyDescent="0.3">
      <c r="B253" s="32" t="s">
        <v>10</v>
      </c>
      <c r="E253" s="12">
        <f>SUM(E245:E252)</f>
        <v>0</v>
      </c>
    </row>
    <row r="254" spans="2:5" ht="16.5" thickBot="1" x14ac:dyDescent="0.3"/>
    <row r="255" spans="2:5" x14ac:dyDescent="0.25">
      <c r="B255" s="41"/>
      <c r="C255" s="27" t="s">
        <v>4</v>
      </c>
      <c r="D255" s="22" t="s">
        <v>5</v>
      </c>
      <c r="E255" s="23" t="s">
        <v>6</v>
      </c>
    </row>
    <row r="256" spans="2:5" x14ac:dyDescent="0.25">
      <c r="B256" s="36"/>
      <c r="C256" s="20" t="s">
        <v>75</v>
      </c>
      <c r="D256" s="21" t="s">
        <v>58</v>
      </c>
      <c r="E256" s="51">
        <v>132000</v>
      </c>
    </row>
    <row r="257" spans="2:13" s="1" customFormat="1" x14ac:dyDescent="0.25">
      <c r="B257" s="33" t="s">
        <v>36</v>
      </c>
      <c r="C257" s="20" t="s">
        <v>76</v>
      </c>
      <c r="D257" s="20" t="s">
        <v>58</v>
      </c>
      <c r="E257" s="51">
        <v>5280</v>
      </c>
      <c r="F257" s="5"/>
      <c r="G257" s="49"/>
      <c r="M257" s="13"/>
    </row>
    <row r="258" spans="2:13" s="1" customFormat="1" x14ac:dyDescent="0.25">
      <c r="B258" s="33" t="s">
        <v>43</v>
      </c>
      <c r="C258" s="31"/>
      <c r="D258" s="31"/>
      <c r="E258" s="52"/>
      <c r="F258" s="5"/>
      <c r="G258" s="49"/>
      <c r="M258" s="13"/>
    </row>
    <row r="259" spans="2:13" s="1" customFormat="1" x14ac:dyDescent="0.25">
      <c r="B259" s="33" t="s">
        <v>44</v>
      </c>
      <c r="C259" s="31"/>
      <c r="D259" s="31"/>
      <c r="E259" s="52"/>
      <c r="F259" s="5"/>
      <c r="G259" s="49"/>
      <c r="M259" s="13"/>
    </row>
    <row r="260" spans="2:13" s="1" customFormat="1" x14ac:dyDescent="0.25">
      <c r="B260" s="33" t="s">
        <v>37</v>
      </c>
      <c r="C260" s="31"/>
      <c r="D260" s="31"/>
      <c r="E260" s="34"/>
      <c r="F260" s="5"/>
      <c r="G260" s="49"/>
      <c r="M260" s="13"/>
    </row>
    <row r="261" spans="2:13" s="1" customFormat="1" x14ac:dyDescent="0.25">
      <c r="B261" s="36"/>
      <c r="C261" s="31"/>
      <c r="D261" s="31"/>
      <c r="E261" s="34"/>
      <c r="F261" s="5"/>
      <c r="G261" s="49"/>
      <c r="M261" s="13"/>
    </row>
    <row r="262" spans="2:13" s="1" customFormat="1" x14ac:dyDescent="0.25">
      <c r="B262" s="36"/>
      <c r="C262" s="31"/>
      <c r="D262" s="31"/>
      <c r="E262" s="34"/>
      <c r="F262" s="5"/>
      <c r="G262" s="49"/>
      <c r="M262" s="13"/>
    </row>
    <row r="263" spans="2:13" s="1" customFormat="1" x14ac:dyDescent="0.25">
      <c r="B263" s="36"/>
      <c r="C263" s="31"/>
      <c r="D263" s="31"/>
      <c r="E263" s="34"/>
      <c r="F263" s="5"/>
      <c r="G263" s="49"/>
      <c r="M263" s="13"/>
    </row>
    <row r="264" spans="2:13" s="1" customFormat="1" x14ac:dyDescent="0.25">
      <c r="B264" s="36"/>
      <c r="C264" s="31"/>
      <c r="D264" s="31"/>
      <c r="E264" s="34"/>
      <c r="F264" s="5"/>
      <c r="G264" s="49"/>
      <c r="M264" s="13"/>
    </row>
    <row r="265" spans="2:13" s="1" customFormat="1" x14ac:dyDescent="0.25">
      <c r="B265" s="36"/>
      <c r="C265" s="31"/>
      <c r="D265" s="31"/>
      <c r="E265" s="34"/>
      <c r="F265" s="5"/>
      <c r="G265" s="49"/>
      <c r="M265" s="13"/>
    </row>
    <row r="266" spans="2:13" s="1" customFormat="1" ht="16.5" thickBot="1" x14ac:dyDescent="0.3">
      <c r="B266" s="42"/>
      <c r="C266" s="31"/>
      <c r="D266" s="31"/>
      <c r="E266" s="34"/>
      <c r="F266" s="5"/>
      <c r="G266" s="49"/>
      <c r="M266" s="13"/>
    </row>
    <row r="267" spans="2:13" s="1" customFormat="1" ht="16.5" thickBot="1" x14ac:dyDescent="0.3">
      <c r="B267" s="32" t="s">
        <v>10</v>
      </c>
      <c r="E267" s="43">
        <f>+E256+E257+E258+E259+E266+E260</f>
        <v>137280</v>
      </c>
      <c r="F267" s="5"/>
      <c r="G267" s="49"/>
      <c r="M267" s="13"/>
    </row>
    <row r="268" spans="2:13" s="1" customFormat="1" ht="16.5" thickBot="1" x14ac:dyDescent="0.3">
      <c r="B268" s="44"/>
      <c r="E268" s="45"/>
      <c r="F268" s="5"/>
      <c r="G268" s="49"/>
      <c r="M268" s="13"/>
    </row>
    <row r="269" spans="2:13" s="1" customFormat="1" x14ac:dyDescent="0.25">
      <c r="B269" s="46"/>
      <c r="C269" s="27" t="s">
        <v>4</v>
      </c>
      <c r="D269" s="22" t="s">
        <v>5</v>
      </c>
      <c r="E269" s="23" t="s">
        <v>6</v>
      </c>
      <c r="F269" s="5"/>
      <c r="G269" s="49"/>
      <c r="M269" s="13"/>
    </row>
    <row r="270" spans="2:13" s="1" customFormat="1" x14ac:dyDescent="0.25">
      <c r="B270" s="33" t="s">
        <v>28</v>
      </c>
      <c r="C270" s="31"/>
      <c r="D270" s="31"/>
      <c r="E270" s="48"/>
      <c r="F270" s="5"/>
      <c r="G270" s="49"/>
      <c r="M270" s="13"/>
    </row>
    <row r="271" spans="2:13" s="1" customFormat="1" x14ac:dyDescent="0.25">
      <c r="B271" s="33" t="s">
        <v>38</v>
      </c>
      <c r="C271" s="31"/>
      <c r="D271" s="31"/>
      <c r="E271" s="48"/>
      <c r="F271" s="5"/>
      <c r="G271" s="49"/>
      <c r="M271" s="13"/>
    </row>
    <row r="272" spans="2:13" s="1" customFormat="1" x14ac:dyDescent="0.25">
      <c r="B272" s="33"/>
      <c r="C272" s="31"/>
      <c r="D272" s="31"/>
      <c r="E272" s="54"/>
      <c r="F272" s="5"/>
      <c r="G272" s="49"/>
      <c r="M272" s="13"/>
    </row>
    <row r="273" spans="2:13" s="1" customFormat="1" x14ac:dyDescent="0.25">
      <c r="B273" s="33"/>
      <c r="C273" s="31"/>
      <c r="D273" s="31"/>
      <c r="E273" s="54"/>
      <c r="F273" s="5"/>
      <c r="G273" s="49"/>
      <c r="M273" s="13"/>
    </row>
    <row r="274" spans="2:13" s="1" customFormat="1" x14ac:dyDescent="0.25">
      <c r="B274" s="33"/>
      <c r="C274" s="31"/>
      <c r="D274" s="31"/>
      <c r="E274" s="54"/>
      <c r="F274" s="5"/>
      <c r="G274" s="49"/>
      <c r="M274" s="13"/>
    </row>
    <row r="275" spans="2:13" s="1" customFormat="1" ht="16.5" thickBot="1" x14ac:dyDescent="0.3">
      <c r="B275" s="47" t="s">
        <v>29</v>
      </c>
      <c r="C275" s="31"/>
      <c r="D275" s="31"/>
      <c r="E275" s="54"/>
      <c r="F275" s="5"/>
      <c r="G275" s="49"/>
      <c r="M275" s="13"/>
    </row>
    <row r="276" spans="2:13" s="1" customFormat="1" ht="16.5" thickBot="1" x14ac:dyDescent="0.3">
      <c r="B276" s="32" t="s">
        <v>10</v>
      </c>
      <c r="C276" s="2"/>
      <c r="D276" s="2"/>
      <c r="E276" s="43">
        <f>+E270+E271+E275+E272+E273</f>
        <v>0</v>
      </c>
      <c r="F276" s="5"/>
      <c r="G276" s="49"/>
      <c r="M276" s="13"/>
    </row>
    <row r="277" spans="2:13" s="1" customFormat="1" x14ac:dyDescent="0.25">
      <c r="B277" s="44"/>
      <c r="C277" s="2"/>
      <c r="D277" s="2"/>
      <c r="E277" s="45"/>
      <c r="F277" s="5"/>
      <c r="G277" s="49"/>
      <c r="M277" s="13"/>
    </row>
    <row r="278" spans="2:13" s="1" customFormat="1" ht="16.5" thickBot="1" x14ac:dyDescent="0.3">
      <c r="B278" s="44"/>
      <c r="C278" s="2"/>
      <c r="D278" s="2"/>
      <c r="E278" s="45"/>
      <c r="F278" s="5"/>
      <c r="G278" s="49"/>
      <c r="M278" s="13"/>
    </row>
    <row r="279" spans="2:13" s="1" customFormat="1" x14ac:dyDescent="0.25">
      <c r="B279" s="46"/>
      <c r="C279" s="27" t="s">
        <v>4</v>
      </c>
      <c r="D279" s="22" t="s">
        <v>5</v>
      </c>
      <c r="E279" s="23" t="s">
        <v>6</v>
      </c>
      <c r="F279" s="5"/>
      <c r="G279" s="49"/>
      <c r="M279" s="13"/>
    </row>
    <row r="280" spans="2:13" s="1" customFormat="1" x14ac:dyDescent="0.25">
      <c r="B280" s="62" t="s">
        <v>50</v>
      </c>
      <c r="C280" s="31"/>
      <c r="D280" s="31"/>
      <c r="E280" s="48"/>
      <c r="F280" s="5"/>
      <c r="G280" s="49"/>
      <c r="M280" s="13"/>
    </row>
    <row r="281" spans="2:13" s="1" customFormat="1" x14ac:dyDescent="0.25">
      <c r="B281" s="62" t="s">
        <v>48</v>
      </c>
      <c r="C281" s="31"/>
      <c r="D281" s="31"/>
      <c r="E281" s="54"/>
      <c r="F281" s="5"/>
      <c r="G281" s="49"/>
      <c r="M281" s="13"/>
    </row>
    <row r="282" spans="2:13" s="1" customFormat="1" x14ac:dyDescent="0.25">
      <c r="B282" s="62"/>
      <c r="C282" s="31"/>
      <c r="D282" s="31"/>
      <c r="E282" s="54"/>
      <c r="F282" s="5"/>
      <c r="G282" s="49"/>
      <c r="M282" s="13"/>
    </row>
    <row r="283" spans="2:13" s="1" customFormat="1" x14ac:dyDescent="0.25">
      <c r="B283" s="70" t="s">
        <v>49</v>
      </c>
      <c r="C283" s="31"/>
      <c r="D283" s="31"/>
      <c r="E283" s="54"/>
      <c r="F283" s="5"/>
      <c r="G283" s="49"/>
      <c r="M283" s="13"/>
    </row>
    <row r="284" spans="2:13" s="1" customFormat="1" ht="16.5" thickBot="1" x14ac:dyDescent="0.3">
      <c r="B284" s="70"/>
      <c r="C284" s="31"/>
      <c r="D284" s="31"/>
      <c r="E284" s="54"/>
      <c r="F284" s="5"/>
      <c r="G284" s="49"/>
      <c r="M284" s="13"/>
    </row>
    <row r="285" spans="2:13" s="1" customFormat="1" ht="16.5" thickBot="1" x14ac:dyDescent="0.3">
      <c r="B285" s="71"/>
      <c r="C285" s="31"/>
      <c r="D285" s="31"/>
      <c r="E285" s="64"/>
      <c r="F285" s="65"/>
      <c r="G285" s="49"/>
      <c r="M285" s="13"/>
    </row>
    <row r="286" spans="2:13" s="1" customFormat="1" ht="16.5" thickBot="1" x14ac:dyDescent="0.3">
      <c r="B286" s="63" t="s">
        <v>10</v>
      </c>
      <c r="C286" s="57"/>
      <c r="D286" s="57"/>
      <c r="E286" s="12">
        <f>SUM(E280:E285)</f>
        <v>0</v>
      </c>
      <c r="F286" s="5"/>
      <c r="G286" s="49"/>
      <c r="M286" s="13"/>
    </row>
    <row r="287" spans="2:13" s="1" customFormat="1" x14ac:dyDescent="0.25">
      <c r="B287" s="44"/>
      <c r="C287" s="2"/>
      <c r="D287" s="2"/>
      <c r="E287" s="45"/>
      <c r="F287" s="5"/>
      <c r="G287" s="49"/>
      <c r="M287" s="13"/>
    </row>
    <row r="288" spans="2:13" s="1" customFormat="1" ht="12.75" customHeight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0.75" hidden="1" customHeight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ht="16.5" hidden="1" thickBot="1" x14ac:dyDescent="0.3">
      <c r="B293" s="44"/>
      <c r="C293" s="2"/>
      <c r="D293" s="2"/>
      <c r="E293" s="45"/>
      <c r="F293" s="5"/>
      <c r="G293" s="49"/>
      <c r="M293" s="13"/>
    </row>
    <row r="294" spans="2:13" s="1" customFormat="1" ht="16.5" hidden="1" thickBot="1" x14ac:dyDescent="0.3">
      <c r="B294" s="44"/>
      <c r="C294" s="2"/>
      <c r="D294" s="2"/>
      <c r="E294" s="45"/>
      <c r="F294" s="5"/>
      <c r="G294" s="49"/>
      <c r="M294" s="13"/>
    </row>
    <row r="295" spans="2:13" s="1" customFormat="1" ht="16.5" hidden="1" thickBot="1" x14ac:dyDescent="0.3">
      <c r="B295" s="44"/>
      <c r="C295" s="2"/>
      <c r="D295" s="2"/>
      <c r="E295" s="45"/>
      <c r="F295" s="5"/>
      <c r="G295" s="49"/>
      <c r="M295" s="13"/>
    </row>
    <row r="296" spans="2:13" s="1" customFormat="1" ht="16.5" hidden="1" thickBot="1" x14ac:dyDescent="0.3">
      <c r="B296" s="44"/>
      <c r="C296" s="2"/>
      <c r="D296" s="2"/>
      <c r="E296" s="45"/>
      <c r="F296" s="5"/>
      <c r="G296" s="49"/>
      <c r="M296" s="13"/>
    </row>
    <row r="297" spans="2:13" s="1" customFormat="1" ht="16.5" hidden="1" thickBot="1" x14ac:dyDescent="0.3">
      <c r="B297" s="44"/>
      <c r="C297" s="2"/>
      <c r="D297" s="2"/>
      <c r="E297" s="45"/>
      <c r="F297" s="5"/>
      <c r="G297" s="49"/>
      <c r="M297" s="13"/>
    </row>
    <row r="298" spans="2:13" s="1" customFormat="1" ht="16.5" hidden="1" thickBot="1" x14ac:dyDescent="0.3">
      <c r="B298" s="44"/>
      <c r="C298" s="2"/>
      <c r="D298" s="2"/>
      <c r="E298" s="45"/>
      <c r="F298" s="5"/>
      <c r="G298" s="49"/>
      <c r="M298" s="13"/>
    </row>
    <row r="299" spans="2:13" s="1" customFormat="1" x14ac:dyDescent="0.25">
      <c r="B299" s="46"/>
      <c r="C299" s="27" t="s">
        <v>4</v>
      </c>
      <c r="D299" s="22" t="s">
        <v>5</v>
      </c>
      <c r="E299" s="23" t="s">
        <v>6</v>
      </c>
      <c r="F299" s="5"/>
      <c r="G299" s="49"/>
      <c r="M299" s="13"/>
    </row>
    <row r="300" spans="2:13" s="1" customFormat="1" x14ac:dyDescent="0.25">
      <c r="B300" s="33" t="s">
        <v>47</v>
      </c>
      <c r="C300" s="31"/>
      <c r="D300" s="31"/>
      <c r="E300" s="48"/>
      <c r="F300" s="5"/>
      <c r="G300" s="49"/>
      <c r="M300" s="13"/>
    </row>
    <row r="301" spans="2:13" s="1" customFormat="1" x14ac:dyDescent="0.25">
      <c r="B301" s="33" t="s">
        <v>48</v>
      </c>
      <c r="C301" s="31"/>
      <c r="D301" s="31"/>
      <c r="E301" s="54"/>
      <c r="F301" s="5"/>
      <c r="G301" s="49"/>
      <c r="M301" s="13"/>
    </row>
    <row r="302" spans="2:13" s="1" customFormat="1" ht="16.5" thickBot="1" x14ac:dyDescent="0.3">
      <c r="B302" s="47" t="s">
        <v>45</v>
      </c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47"/>
      <c r="C333" s="31"/>
      <c r="D333" s="31"/>
      <c r="E333" s="54"/>
      <c r="F333" s="5"/>
      <c r="G333" s="49"/>
      <c r="M333" s="13"/>
    </row>
    <row r="334" spans="2:13" s="1" customFormat="1" ht="16.5" thickBot="1" x14ac:dyDescent="0.3">
      <c r="B334" s="47"/>
      <c r="C334" s="31"/>
      <c r="D334" s="31"/>
      <c r="E334" s="54"/>
      <c r="F334" s="5"/>
      <c r="G334" s="49"/>
      <c r="M334" s="13"/>
    </row>
    <row r="335" spans="2:13" s="55" customFormat="1" ht="16.5" thickBot="1" x14ac:dyDescent="0.3">
      <c r="B335" s="56" t="s">
        <v>10</v>
      </c>
      <c r="C335" s="57"/>
      <c r="D335" s="57"/>
      <c r="E335" s="12">
        <f>SUM(E300:E334)</f>
        <v>0</v>
      </c>
      <c r="F335" s="58"/>
      <c r="G335" s="59"/>
    </row>
    <row r="336" spans="2:13" s="55" customFormat="1" ht="16.5" thickBot="1" x14ac:dyDescent="0.3">
      <c r="B336" s="60"/>
      <c r="C336" s="57"/>
      <c r="D336" s="57"/>
      <c r="E336" s="61"/>
      <c r="F336" s="58"/>
      <c r="G336" s="59"/>
    </row>
    <row r="337" spans="2:7" s="55" customFormat="1" x14ac:dyDescent="0.25">
      <c r="B337" s="16" t="s">
        <v>51</v>
      </c>
      <c r="C337" s="27" t="s">
        <v>4</v>
      </c>
      <c r="D337" s="22" t="s">
        <v>5</v>
      </c>
      <c r="E337" s="23" t="s">
        <v>6</v>
      </c>
      <c r="F337" s="58"/>
      <c r="G337" s="59"/>
    </row>
    <row r="338" spans="2:7" s="55" customFormat="1" x14ac:dyDescent="0.25">
      <c r="B338" s="17" t="s">
        <v>14</v>
      </c>
      <c r="C338" s="26"/>
      <c r="D338" s="20"/>
      <c r="E338" s="51"/>
      <c r="F338" s="58"/>
      <c r="G338" s="59"/>
    </row>
    <row r="339" spans="2:7" s="55" customFormat="1" x14ac:dyDescent="0.25">
      <c r="B339" s="33" t="s">
        <v>48</v>
      </c>
      <c r="C339" s="26"/>
      <c r="D339" s="20"/>
      <c r="E339" s="51"/>
      <c r="F339" s="58"/>
      <c r="G339" s="59"/>
    </row>
    <row r="340" spans="2:7" s="55" customFormat="1" ht="16.5" thickBot="1" x14ac:dyDescent="0.3">
      <c r="B340" s="47" t="s">
        <v>46</v>
      </c>
      <c r="C340" s="20"/>
      <c r="D340" s="20"/>
      <c r="E340" s="51"/>
      <c r="F340" s="58"/>
      <c r="G340" s="59"/>
    </row>
    <row r="341" spans="2:7" s="55" customFormat="1" x14ac:dyDescent="0.25">
      <c r="B341" s="38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39"/>
      <c r="C357" s="26"/>
      <c r="D357" s="20"/>
      <c r="E357" s="51"/>
      <c r="F357" s="58"/>
      <c r="G357" s="59"/>
    </row>
    <row r="358" spans="2:7" s="55" customFormat="1" x14ac:dyDescent="0.25">
      <c r="B358" s="39"/>
      <c r="C358" s="26"/>
      <c r="D358" s="20"/>
      <c r="E358" s="51"/>
      <c r="F358" s="58"/>
      <c r="G358" s="59"/>
    </row>
    <row r="359" spans="2:7" s="55" customFormat="1" x14ac:dyDescent="0.25">
      <c r="B359" s="39"/>
      <c r="C359" s="26"/>
      <c r="D359" s="20"/>
      <c r="E359" s="51"/>
      <c r="F359" s="58"/>
      <c r="G359" s="59"/>
    </row>
    <row r="360" spans="2:7" s="55" customFormat="1" x14ac:dyDescent="0.25">
      <c r="B360" s="39"/>
      <c r="C360" s="26"/>
      <c r="D360" s="20"/>
      <c r="E360" s="51"/>
      <c r="F360" s="58"/>
      <c r="G360" s="59"/>
    </row>
    <row r="361" spans="2:7" s="55" customFormat="1" x14ac:dyDescent="0.25">
      <c r="B361" s="39"/>
      <c r="C361" s="26"/>
      <c r="D361" s="20"/>
      <c r="E361" s="51"/>
      <c r="F361" s="58"/>
      <c r="G361" s="59"/>
    </row>
    <row r="362" spans="2:7" s="55" customFormat="1" x14ac:dyDescent="0.25">
      <c r="B362" s="39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0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x14ac:dyDescent="0.25">
      <c r="B368" s="17"/>
      <c r="C368" s="26"/>
      <c r="D368" s="20"/>
      <c r="E368" s="51"/>
      <c r="F368" s="58"/>
      <c r="G368" s="59"/>
    </row>
    <row r="369" spans="2:13" s="55" customFormat="1" x14ac:dyDescent="0.25">
      <c r="B369" s="17"/>
      <c r="C369" s="26"/>
      <c r="D369" s="21"/>
      <c r="E369" s="51"/>
      <c r="F369" s="58"/>
      <c r="G369" s="59"/>
    </row>
    <row r="370" spans="2:13" s="55" customFormat="1" x14ac:dyDescent="0.25">
      <c r="B370" s="17"/>
      <c r="C370" s="26"/>
      <c r="D370" s="20"/>
      <c r="E370" s="51"/>
      <c r="F370" s="58"/>
      <c r="G370" s="59"/>
    </row>
    <row r="371" spans="2:13" s="55" customFormat="1" x14ac:dyDescent="0.25">
      <c r="B371" s="17"/>
      <c r="C371" s="26"/>
      <c r="D371" s="20"/>
      <c r="E371" s="51"/>
      <c r="F371" s="58"/>
      <c r="G371" s="59"/>
    </row>
    <row r="372" spans="2:13" s="55" customFormat="1" x14ac:dyDescent="0.25">
      <c r="B372" s="17"/>
      <c r="C372" s="26"/>
      <c r="D372" s="20"/>
      <c r="E372" s="51"/>
      <c r="F372" s="58"/>
      <c r="G372" s="59"/>
    </row>
    <row r="373" spans="2:13" s="55" customFormat="1" x14ac:dyDescent="0.25">
      <c r="B373" s="17"/>
      <c r="C373" s="26"/>
      <c r="D373" s="20"/>
      <c r="E373" s="51"/>
      <c r="F373" s="58"/>
      <c r="G373" s="59"/>
    </row>
    <row r="374" spans="2:13" s="55" customFormat="1" ht="16.5" thickBot="1" x14ac:dyDescent="0.3">
      <c r="B374" s="28"/>
      <c r="C374" s="26"/>
      <c r="D374" s="20"/>
      <c r="E374" s="51"/>
      <c r="F374" s="58"/>
      <c r="G374" s="59"/>
    </row>
    <row r="375" spans="2:13" s="1" customFormat="1" ht="16.5" thickBot="1" x14ac:dyDescent="0.3">
      <c r="B375" s="11" t="s">
        <v>10</v>
      </c>
      <c r="E375" s="12">
        <f>SUM(E338:E374)</f>
        <v>0</v>
      </c>
      <c r="F375" s="5"/>
      <c r="G375" s="49"/>
      <c r="M375" s="13"/>
    </row>
    <row r="376" spans="2:13" ht="16.5" thickBot="1" x14ac:dyDescent="0.3">
      <c r="B376" s="32"/>
      <c r="E376" s="12"/>
    </row>
    <row r="377" spans="2:13" ht="16.5" thickBot="1" x14ac:dyDescent="0.3">
      <c r="B377" s="5"/>
      <c r="C377" s="49"/>
      <c r="E377"/>
      <c r="F377"/>
      <c r="G377"/>
      <c r="I377" s="13"/>
      <c r="M377"/>
    </row>
    <row r="378" spans="2:13" s="1" customFormat="1" ht="16.5" thickBot="1" x14ac:dyDescent="0.3">
      <c r="B378" s="32" t="s">
        <v>24</v>
      </c>
      <c r="E378" s="12">
        <f>+E375+E335+E286+E276+E267+E253+E238+E224+E209+E199+E138+E88+E69+E57+E42</f>
        <v>5344151.49</v>
      </c>
      <c r="F378" s="5"/>
      <c r="G378" s="49"/>
      <c r="M378" s="13"/>
    </row>
    <row r="379" spans="2:13" x14ac:dyDescent="0.25">
      <c r="B379" s="5"/>
      <c r="C379" s="49"/>
      <c r="E379"/>
      <c r="F379"/>
      <c r="G379"/>
      <c r="I379" s="13"/>
      <c r="M379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631" spans="9:9" x14ac:dyDescent="0.25">
      <c r="I631" s="14"/>
    </row>
  </sheetData>
  <mergeCells count="1">
    <mergeCell ref="B283:B28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2023-07-05T12:07:24Z</cp:lastPrinted>
  <dcterms:created xsi:type="dcterms:W3CDTF">2019-11-15T09:00:52Z</dcterms:created>
  <dcterms:modified xsi:type="dcterms:W3CDTF">2025-07-10T08:19:57Z</dcterms:modified>
</cp:coreProperties>
</file>